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5F45E62A-D207-4D08-BDA2-EE7257D700DF}" xr6:coauthVersionLast="44" xr6:coauthVersionMax="45" xr10:uidLastSave="{00000000-0000-0000-0000-000000000000}"/>
  <bookViews>
    <workbookView xWindow="2655" yWindow="585" windowWidth="26115" windowHeight="15450" xr2:uid="{00000000-000D-0000-FFFF-FFFF00000000}"/>
  </bookViews>
  <sheets>
    <sheet name="Control" sheetId="1" r:id="rId1"/>
    <sheet name="Auxin" sheetId="2" r:id="rId2"/>
    <sheet name="Averag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4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" i="2"/>
  <c r="P3" i="2"/>
  <c r="Q3" i="2"/>
  <c r="P4" i="2"/>
  <c r="Q4" i="2"/>
  <c r="P5" i="2"/>
  <c r="Q5" i="2"/>
  <c r="P6" i="2"/>
  <c r="Q6" i="2"/>
  <c r="P7" i="2"/>
  <c r="Q7" i="2"/>
  <c r="P8" i="2"/>
  <c r="Q8" i="2"/>
  <c r="P9" i="2"/>
  <c r="Q9" i="2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O34" i="2"/>
  <c r="O35" i="2"/>
  <c r="N4" i="2"/>
  <c r="O4" i="2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N3" i="2"/>
  <c r="O3" i="2"/>
  <c r="Q2" i="2"/>
  <c r="P2" i="2"/>
  <c r="J2" i="2"/>
  <c r="M2" i="2"/>
  <c r="I35" i="2"/>
  <c r="G3" i="2"/>
  <c r="H3" i="2"/>
  <c r="I3" i="2"/>
  <c r="J3" i="2"/>
  <c r="K3" i="2"/>
  <c r="G4" i="2"/>
  <c r="H4" i="2"/>
  <c r="I4" i="2"/>
  <c r="J4" i="2"/>
  <c r="K4" i="2"/>
  <c r="G5" i="2"/>
  <c r="H5" i="2"/>
  <c r="I5" i="2"/>
  <c r="J5" i="2"/>
  <c r="K5" i="2"/>
  <c r="G6" i="2"/>
  <c r="H6" i="2"/>
  <c r="I6" i="2"/>
  <c r="J6" i="2"/>
  <c r="K6" i="2"/>
  <c r="G7" i="2"/>
  <c r="H7" i="2"/>
  <c r="I7" i="2"/>
  <c r="J7" i="2"/>
  <c r="K7" i="2"/>
  <c r="G8" i="2"/>
  <c r="H8" i="2"/>
  <c r="I8" i="2"/>
  <c r="J8" i="2"/>
  <c r="K8" i="2"/>
  <c r="G9" i="2"/>
  <c r="H9" i="2"/>
  <c r="I9" i="2"/>
  <c r="J9" i="2"/>
  <c r="K9" i="2"/>
  <c r="G10" i="2"/>
  <c r="H10" i="2"/>
  <c r="I10" i="2"/>
  <c r="J10" i="2"/>
  <c r="K1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G16" i="2"/>
  <c r="H16" i="2"/>
  <c r="I16" i="2"/>
  <c r="J16" i="2"/>
  <c r="K16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G20" i="2"/>
  <c r="H20" i="2"/>
  <c r="I20" i="2"/>
  <c r="J20" i="2"/>
  <c r="K20" i="2"/>
  <c r="G21" i="2"/>
  <c r="H21" i="2"/>
  <c r="I21" i="2"/>
  <c r="J21" i="2"/>
  <c r="K21" i="2"/>
  <c r="G22" i="2"/>
  <c r="H22" i="2"/>
  <c r="I22" i="2"/>
  <c r="J22" i="2"/>
  <c r="K22" i="2"/>
  <c r="G23" i="2"/>
  <c r="H23" i="2"/>
  <c r="I23" i="2"/>
  <c r="J23" i="2"/>
  <c r="K23" i="2"/>
  <c r="G24" i="2"/>
  <c r="H24" i="2"/>
  <c r="I24" i="2"/>
  <c r="J24" i="2"/>
  <c r="K24" i="2"/>
  <c r="G25" i="2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K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G31" i="2"/>
  <c r="H31" i="2"/>
  <c r="I31" i="2"/>
  <c r="J31" i="2"/>
  <c r="K31" i="2"/>
  <c r="G32" i="2"/>
  <c r="H32" i="2"/>
  <c r="I32" i="2"/>
  <c r="J32" i="2"/>
  <c r="K32" i="2"/>
  <c r="G33" i="2"/>
  <c r="H33" i="2"/>
  <c r="I33" i="2"/>
  <c r="J33" i="2"/>
  <c r="K33" i="2"/>
  <c r="G34" i="2"/>
  <c r="H34" i="2"/>
  <c r="I34" i="2"/>
  <c r="J34" i="2"/>
  <c r="K34" i="2"/>
  <c r="K2" i="2"/>
  <c r="G2" i="2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S16" i="1"/>
  <c r="R16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4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3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1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16" i="1"/>
  <c r="I3" i="1"/>
  <c r="J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H12" i="1"/>
  <c r="H13" i="1"/>
  <c r="H14" i="1"/>
  <c r="H15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K49" i="1"/>
  <c r="K50" i="1"/>
  <c r="K51" i="1"/>
  <c r="H49" i="1"/>
  <c r="H50" i="1"/>
  <c r="H51" i="1"/>
  <c r="H16" i="1"/>
  <c r="I16" i="1"/>
  <c r="J16" i="1"/>
  <c r="K16" i="1"/>
  <c r="H17" i="1"/>
  <c r="I17" i="1"/>
  <c r="J17" i="1"/>
  <c r="K17" i="1"/>
  <c r="H18" i="1"/>
  <c r="I18" i="1"/>
  <c r="J18" i="1"/>
  <c r="K18" i="1"/>
  <c r="H19" i="1"/>
  <c r="I19" i="1"/>
  <c r="J19" i="1"/>
  <c r="K19" i="1"/>
  <c r="H20" i="1"/>
  <c r="I20" i="1"/>
  <c r="J20" i="1"/>
  <c r="K20" i="1"/>
  <c r="H21" i="1"/>
  <c r="I21" i="1"/>
  <c r="J21" i="1"/>
  <c r="K21" i="1"/>
  <c r="H22" i="1"/>
  <c r="I22" i="1"/>
  <c r="J22" i="1"/>
  <c r="K22" i="1"/>
  <c r="H23" i="1"/>
  <c r="I23" i="1"/>
  <c r="J23" i="1"/>
  <c r="K23" i="1"/>
  <c r="H24" i="1"/>
  <c r="I24" i="1"/>
  <c r="J24" i="1"/>
  <c r="K24" i="1"/>
  <c r="H25" i="1"/>
  <c r="I25" i="1"/>
  <c r="J25" i="1"/>
  <c r="K25" i="1"/>
  <c r="H26" i="1"/>
  <c r="I26" i="1"/>
  <c r="J26" i="1"/>
  <c r="K26" i="1"/>
  <c r="H27" i="1"/>
  <c r="I27" i="1"/>
  <c r="J27" i="1"/>
  <c r="K27" i="1"/>
  <c r="H28" i="1"/>
  <c r="I28" i="1"/>
  <c r="J28" i="1"/>
  <c r="K28" i="1"/>
  <c r="H29" i="1"/>
  <c r="I29" i="1"/>
  <c r="J29" i="1"/>
  <c r="K29" i="1"/>
  <c r="H30" i="1"/>
  <c r="I30" i="1"/>
  <c r="J30" i="1"/>
  <c r="K30" i="1"/>
  <c r="H31" i="1"/>
  <c r="I31" i="1"/>
  <c r="J31" i="1"/>
  <c r="K31" i="1"/>
  <c r="H32" i="1"/>
  <c r="I32" i="1"/>
  <c r="J32" i="1"/>
  <c r="K32" i="1"/>
  <c r="H33" i="1"/>
  <c r="I33" i="1"/>
  <c r="J33" i="1"/>
  <c r="K33" i="1"/>
  <c r="H34" i="1"/>
  <c r="I34" i="1"/>
  <c r="J34" i="1"/>
  <c r="K34" i="1"/>
  <c r="H35" i="1"/>
  <c r="I35" i="1"/>
  <c r="J35" i="1"/>
  <c r="K35" i="1"/>
  <c r="H36" i="1"/>
  <c r="I36" i="1"/>
  <c r="J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1" i="1"/>
  <c r="I41" i="1"/>
  <c r="J41" i="1"/>
  <c r="K41" i="1"/>
  <c r="H42" i="1"/>
  <c r="I42" i="1"/>
  <c r="J42" i="1"/>
  <c r="K42" i="1"/>
  <c r="H43" i="1"/>
  <c r="I43" i="1"/>
  <c r="J43" i="1"/>
  <c r="K43" i="1"/>
  <c r="H44" i="1"/>
  <c r="I44" i="1"/>
  <c r="J44" i="1"/>
  <c r="K44" i="1"/>
  <c r="H45" i="1"/>
  <c r="I45" i="1"/>
  <c r="J45" i="1"/>
  <c r="K45" i="1"/>
  <c r="H46" i="1"/>
  <c r="I46" i="1"/>
  <c r="J46" i="1"/>
  <c r="K46" i="1"/>
  <c r="H47" i="1"/>
  <c r="J47" i="1"/>
  <c r="K47" i="1"/>
  <c r="H48" i="1"/>
  <c r="J48" i="1"/>
  <c r="K48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16" i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</calcChain>
</file>

<file path=xl/sharedStrings.xml><?xml version="1.0" encoding="utf-8"?>
<sst xmlns="http://schemas.openxmlformats.org/spreadsheetml/2006/main" count="50" uniqueCount="21">
  <si>
    <t>Averages</t>
  </si>
  <si>
    <t>Stdev</t>
  </si>
  <si>
    <t>CONTROL</t>
  </si>
  <si>
    <t>AUXIN</t>
  </si>
  <si>
    <t>PKC-3</t>
  </si>
  <si>
    <t>PAR-6</t>
  </si>
  <si>
    <t>220119_P6deg_pwrt2TIR_mChPKC3_C_12</t>
  </si>
  <si>
    <t>220119_P6deg_pwrt2TIR_mChPKC3_C_15</t>
  </si>
  <si>
    <t>220119_P6deg_pwrt2TIR_mChPKC3_C_14</t>
  </si>
  <si>
    <t>average</t>
  </si>
  <si>
    <t>stdev</t>
  </si>
  <si>
    <t>220119_P6deg_pwrt2TIR_mChPKC3_A_12</t>
  </si>
  <si>
    <t>220119_P6deg_pwrt2TIR_mChPKC3_A_8</t>
  </si>
  <si>
    <t>220119_P6deg_pwrt2TIR_mChPKC3_C_16</t>
  </si>
  <si>
    <t>220119_P6deg_pwrt2TIR_mChPKC3_A_4</t>
  </si>
  <si>
    <t>220119_P6deg_pwrt2TIR_mChPKC3_A_7</t>
  </si>
  <si>
    <t>220119_P6deg_pwrt2TIR_mChPKC3_C_17</t>
  </si>
  <si>
    <t>/1000</t>
  </si>
  <si>
    <t>backrogund corrected</t>
  </si>
  <si>
    <t>background</t>
  </si>
  <si>
    <t>220119_P6deg_pwrt2TIR_mChPKC3_A_11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</si>
</sst>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0" xfId="0" applyAlignme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Arial" panose="020B0604020202020204" pitchFamily="34" charset="0"/>
              </a:defRPr>
            </a:pPr>
            <a:r>
              <a:rPr lang="nl-NL" sz="1400" b="1">
                <a:solidFill>
                  <a:schemeClr val="tx1"/>
                </a:solidFill>
                <a:latin typeface="+mj-lt"/>
                <a:cs typeface="Arial" panose="020B0604020202020204" pitchFamily="34" charset="0"/>
              </a:rPr>
              <a:t>PAR-6 levels upon degradation</a:t>
            </a:r>
          </a:p>
        </c:rich>
      </c:tx>
      <c:layout>
        <c:manualLayout>
          <c:xMode val="edge"/>
          <c:yMode val="edge"/>
          <c:x val="0.162495874849687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514481819479678"/>
          <c:y val="0.14856481481481484"/>
          <c:w val="0.51341855280642223"/>
          <c:h val="0.74403579760863225"/>
        </c:manualLayout>
      </c:layout>
      <c:scatterChart>
        <c:scatterStyle val="smoothMarker"/>
        <c:varyColors val="0"/>
        <c:ser>
          <c:idx val="3"/>
          <c:order val="0"/>
          <c:tx>
            <c:v>Control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Averages!$D$4:$D$26</c:f>
                <c:numCache>
                  <c:formatCode>General</c:formatCode>
                  <c:ptCount val="23"/>
                  <c:pt idx="0">
                    <c:v>197.12461080950752</c:v>
                  </c:pt>
                  <c:pt idx="1">
                    <c:v>222.22297794737565</c:v>
                  </c:pt>
                  <c:pt idx="2">
                    <c:v>243.22730118964853</c:v>
                  </c:pt>
                  <c:pt idx="3">
                    <c:v>256.21969221119559</c:v>
                  </c:pt>
                  <c:pt idx="4">
                    <c:v>291.9930445246938</c:v>
                  </c:pt>
                  <c:pt idx="5">
                    <c:v>300.70799014126612</c:v>
                  </c:pt>
                  <c:pt idx="6">
                    <c:v>264.93286431792524</c:v>
                  </c:pt>
                  <c:pt idx="7">
                    <c:v>272.53371801613872</c:v>
                  </c:pt>
                  <c:pt idx="8">
                    <c:v>269.97410844616155</c:v>
                  </c:pt>
                  <c:pt idx="9">
                    <c:v>328.05360719202616</c:v>
                  </c:pt>
                  <c:pt idx="10">
                    <c:v>437.55375392607453</c:v>
                  </c:pt>
                  <c:pt idx="11">
                    <c:v>527.74041931474233</c:v>
                  </c:pt>
                  <c:pt idx="12">
                    <c:v>534.3184713841548</c:v>
                  </c:pt>
                  <c:pt idx="13">
                    <c:v>421.77782889336419</c:v>
                  </c:pt>
                  <c:pt idx="14">
                    <c:v>370.02995517430725</c:v>
                  </c:pt>
                  <c:pt idx="15">
                    <c:v>358.40528482599166</c:v>
                  </c:pt>
                  <c:pt idx="16">
                    <c:v>312.3955941595525</c:v>
                  </c:pt>
                  <c:pt idx="17">
                    <c:v>304.75695382419116</c:v>
                  </c:pt>
                  <c:pt idx="18">
                    <c:v>334.21684515490807</c:v>
                  </c:pt>
                  <c:pt idx="19">
                    <c:v>300.71467674558255</c:v>
                  </c:pt>
                  <c:pt idx="20">
                    <c:v>348.66796276185164</c:v>
                  </c:pt>
                  <c:pt idx="21">
                    <c:v>322.80717073277663</c:v>
                  </c:pt>
                  <c:pt idx="22">
                    <c:v>328.82444542232537</c:v>
                  </c:pt>
                </c:numCache>
              </c:numRef>
            </c:plus>
            <c:minus>
              <c:numRef>
                <c:f>Averages!$D$4:$D$26</c:f>
                <c:numCache>
                  <c:formatCode>General</c:formatCode>
                  <c:ptCount val="23"/>
                  <c:pt idx="0">
                    <c:v>197.12461080950752</c:v>
                  </c:pt>
                  <c:pt idx="1">
                    <c:v>222.22297794737565</c:v>
                  </c:pt>
                  <c:pt idx="2">
                    <c:v>243.22730118964853</c:v>
                  </c:pt>
                  <c:pt idx="3">
                    <c:v>256.21969221119559</c:v>
                  </c:pt>
                  <c:pt idx="4">
                    <c:v>291.9930445246938</c:v>
                  </c:pt>
                  <c:pt idx="5">
                    <c:v>300.70799014126612</c:v>
                  </c:pt>
                  <c:pt idx="6">
                    <c:v>264.93286431792524</c:v>
                  </c:pt>
                  <c:pt idx="7">
                    <c:v>272.53371801613872</c:v>
                  </c:pt>
                  <c:pt idx="8">
                    <c:v>269.97410844616155</c:v>
                  </c:pt>
                  <c:pt idx="9">
                    <c:v>328.05360719202616</c:v>
                  </c:pt>
                  <c:pt idx="10">
                    <c:v>437.55375392607453</c:v>
                  </c:pt>
                  <c:pt idx="11">
                    <c:v>527.74041931474233</c:v>
                  </c:pt>
                  <c:pt idx="12">
                    <c:v>534.3184713841548</c:v>
                  </c:pt>
                  <c:pt idx="13">
                    <c:v>421.77782889336419</c:v>
                  </c:pt>
                  <c:pt idx="14">
                    <c:v>370.02995517430725</c:v>
                  </c:pt>
                  <c:pt idx="15">
                    <c:v>358.40528482599166</c:v>
                  </c:pt>
                  <c:pt idx="16">
                    <c:v>312.3955941595525</c:v>
                  </c:pt>
                  <c:pt idx="17">
                    <c:v>304.75695382419116</c:v>
                  </c:pt>
                  <c:pt idx="18">
                    <c:v>334.21684515490807</c:v>
                  </c:pt>
                  <c:pt idx="19">
                    <c:v>300.71467674558255</c:v>
                  </c:pt>
                  <c:pt idx="20">
                    <c:v>348.66796276185164</c:v>
                  </c:pt>
                  <c:pt idx="21">
                    <c:v>322.80717073277663</c:v>
                  </c:pt>
                  <c:pt idx="22">
                    <c:v>328.82444542232537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xVal>
            <c:numRef>
              <c:f>Averages!$A$4:$A$32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Averages!$B$4:$B$32</c:f>
              <c:numCache>
                <c:formatCode>General</c:formatCode>
                <c:ptCount val="29"/>
                <c:pt idx="0">
                  <c:v>1373.2726</c:v>
                </c:pt>
                <c:pt idx="1">
                  <c:v>1403.4656</c:v>
                </c:pt>
                <c:pt idx="2">
                  <c:v>1407.441</c:v>
                </c:pt>
                <c:pt idx="3">
                  <c:v>1446.1134</c:v>
                </c:pt>
                <c:pt idx="4">
                  <c:v>1399.2246</c:v>
                </c:pt>
                <c:pt idx="5">
                  <c:v>1405.9743999999998</c:v>
                </c:pt>
                <c:pt idx="6">
                  <c:v>1406.4768000000001</c:v>
                </c:pt>
                <c:pt idx="7">
                  <c:v>1395.6882000000001</c:v>
                </c:pt>
                <c:pt idx="8">
                  <c:v>1431.6623999999999</c:v>
                </c:pt>
                <c:pt idx="9">
                  <c:v>1568.8201999999999</c:v>
                </c:pt>
                <c:pt idx="10">
                  <c:v>1739.4556</c:v>
                </c:pt>
                <c:pt idx="11">
                  <c:v>1856.5239999999999</c:v>
                </c:pt>
                <c:pt idx="12">
                  <c:v>1843.8733999999999</c:v>
                </c:pt>
                <c:pt idx="13">
                  <c:v>1863.029</c:v>
                </c:pt>
                <c:pt idx="14">
                  <c:v>1926.0286000000001</c:v>
                </c:pt>
                <c:pt idx="15">
                  <c:v>1913.5221999999999</c:v>
                </c:pt>
                <c:pt idx="16">
                  <c:v>1881.3096</c:v>
                </c:pt>
                <c:pt idx="17">
                  <c:v>1813.5188000000001</c:v>
                </c:pt>
                <c:pt idx="18">
                  <c:v>1763.9053999999999</c:v>
                </c:pt>
                <c:pt idx="19">
                  <c:v>1733.7648000000002</c:v>
                </c:pt>
                <c:pt idx="20">
                  <c:v>1741.8209999999999</c:v>
                </c:pt>
                <c:pt idx="21">
                  <c:v>1698.0509999999999</c:v>
                </c:pt>
                <c:pt idx="22">
                  <c:v>1668.5074</c:v>
                </c:pt>
                <c:pt idx="23">
                  <c:v>1691.9396000000002</c:v>
                </c:pt>
                <c:pt idx="24">
                  <c:v>1669.9841999999999</c:v>
                </c:pt>
                <c:pt idx="25">
                  <c:v>1649.9443999999999</c:v>
                </c:pt>
                <c:pt idx="26">
                  <c:v>1616.9753999999998</c:v>
                </c:pt>
                <c:pt idx="27">
                  <c:v>1602.9684</c:v>
                </c:pt>
                <c:pt idx="28">
                  <c:v>1608.7284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8A-45D3-9C4E-E154629AE8E5}"/>
            </c:ext>
          </c:extLst>
        </c:ser>
        <c:ser>
          <c:idx val="0"/>
          <c:order val="1"/>
          <c:tx>
            <c:v>PAR-6 degradation</c:v>
          </c:tx>
          <c:spPr>
            <a:ln w="19050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Averages!$H$4:$H$26</c:f>
                <c:numCache>
                  <c:formatCode>General</c:formatCode>
                  <c:ptCount val="23"/>
                  <c:pt idx="0">
                    <c:v>149.74814936853159</c:v>
                  </c:pt>
                  <c:pt idx="1">
                    <c:v>132.96674693320884</c:v>
                  </c:pt>
                  <c:pt idx="2">
                    <c:v>142.57796449416736</c:v>
                  </c:pt>
                  <c:pt idx="3">
                    <c:v>147.81177994598417</c:v>
                  </c:pt>
                  <c:pt idx="4">
                    <c:v>131.884124234117</c:v>
                  </c:pt>
                  <c:pt idx="5">
                    <c:v>131.64820421600916</c:v>
                  </c:pt>
                  <c:pt idx="6">
                    <c:v>109.58549410254967</c:v>
                  </c:pt>
                  <c:pt idx="7">
                    <c:v>106.31433228027137</c:v>
                  </c:pt>
                  <c:pt idx="8">
                    <c:v>91.949565821160903</c:v>
                  </c:pt>
                  <c:pt idx="9">
                    <c:v>88.082478719095988</c:v>
                  </c:pt>
                  <c:pt idx="10">
                    <c:v>144.35019036253451</c:v>
                  </c:pt>
                  <c:pt idx="11">
                    <c:v>168.28105527212503</c:v>
                  </c:pt>
                  <c:pt idx="12">
                    <c:v>100.81014238011943</c:v>
                  </c:pt>
                  <c:pt idx="13">
                    <c:v>81.259584605755876</c:v>
                  </c:pt>
                  <c:pt idx="14">
                    <c:v>90.971593425090674</c:v>
                  </c:pt>
                  <c:pt idx="15">
                    <c:v>111.05178482942112</c:v>
                  </c:pt>
                  <c:pt idx="16">
                    <c:v>88.834854625310228</c:v>
                  </c:pt>
                  <c:pt idx="17">
                    <c:v>97.535935960547391</c:v>
                  </c:pt>
                  <c:pt idx="18">
                    <c:v>104.57966383432274</c:v>
                  </c:pt>
                  <c:pt idx="19">
                    <c:v>115.00624018373938</c:v>
                  </c:pt>
                  <c:pt idx="20">
                    <c:v>98.465283452087817</c:v>
                  </c:pt>
                  <c:pt idx="21">
                    <c:v>96.269412495870142</c:v>
                  </c:pt>
                  <c:pt idx="22">
                    <c:v>82.696828166502257</c:v>
                  </c:pt>
                </c:numCache>
              </c:numRef>
            </c:plus>
            <c:minus>
              <c:numRef>
                <c:f>Averages!$H$4:$H$26</c:f>
                <c:numCache>
                  <c:formatCode>General</c:formatCode>
                  <c:ptCount val="23"/>
                  <c:pt idx="0">
                    <c:v>149.74814936853159</c:v>
                  </c:pt>
                  <c:pt idx="1">
                    <c:v>132.96674693320884</c:v>
                  </c:pt>
                  <c:pt idx="2">
                    <c:v>142.57796449416736</c:v>
                  </c:pt>
                  <c:pt idx="3">
                    <c:v>147.81177994598417</c:v>
                  </c:pt>
                  <c:pt idx="4">
                    <c:v>131.884124234117</c:v>
                  </c:pt>
                  <c:pt idx="5">
                    <c:v>131.64820421600916</c:v>
                  </c:pt>
                  <c:pt idx="6">
                    <c:v>109.58549410254967</c:v>
                  </c:pt>
                  <c:pt idx="7">
                    <c:v>106.31433228027137</c:v>
                  </c:pt>
                  <c:pt idx="8">
                    <c:v>91.949565821160903</c:v>
                  </c:pt>
                  <c:pt idx="9">
                    <c:v>88.082478719095988</c:v>
                  </c:pt>
                  <c:pt idx="10">
                    <c:v>144.35019036253451</c:v>
                  </c:pt>
                  <c:pt idx="11">
                    <c:v>168.28105527212503</c:v>
                  </c:pt>
                  <c:pt idx="12">
                    <c:v>100.81014238011943</c:v>
                  </c:pt>
                  <c:pt idx="13">
                    <c:v>81.259584605755876</c:v>
                  </c:pt>
                  <c:pt idx="14">
                    <c:v>90.971593425090674</c:v>
                  </c:pt>
                  <c:pt idx="15">
                    <c:v>111.05178482942112</c:v>
                  </c:pt>
                  <c:pt idx="16">
                    <c:v>88.834854625310228</c:v>
                  </c:pt>
                  <c:pt idx="17">
                    <c:v>97.535935960547391</c:v>
                  </c:pt>
                  <c:pt idx="18">
                    <c:v>104.57966383432274</c:v>
                  </c:pt>
                  <c:pt idx="19">
                    <c:v>115.00624018373938</c:v>
                  </c:pt>
                  <c:pt idx="20">
                    <c:v>98.465283452087817</c:v>
                  </c:pt>
                  <c:pt idx="21">
                    <c:v>96.269412495870142</c:v>
                  </c:pt>
                  <c:pt idx="22">
                    <c:v>82.696828166502257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E7E6E6">
                    <a:lumMod val="75000"/>
                  </a:srgbClr>
                </a:solidFill>
                <a:round/>
              </a:ln>
              <a:effectLst/>
            </c:spPr>
          </c:errBars>
          <c:xVal>
            <c:numRef>
              <c:f>Averages!$A$4:$A$32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Averages!$F$4:$F$32</c:f>
              <c:numCache>
                <c:formatCode>General</c:formatCode>
                <c:ptCount val="29"/>
                <c:pt idx="0">
                  <c:v>801.12159999999994</c:v>
                </c:pt>
                <c:pt idx="1">
                  <c:v>825.56500000000005</c:v>
                </c:pt>
                <c:pt idx="2">
                  <c:v>859.72239999999999</c:v>
                </c:pt>
                <c:pt idx="3">
                  <c:v>857.69759999999997</c:v>
                </c:pt>
                <c:pt idx="4">
                  <c:v>861.10900000000004</c:v>
                </c:pt>
                <c:pt idx="5">
                  <c:v>836.49739999999997</c:v>
                </c:pt>
                <c:pt idx="6">
                  <c:v>816.21019999999999</c:v>
                </c:pt>
                <c:pt idx="7">
                  <c:v>823.61419999999998</c:v>
                </c:pt>
                <c:pt idx="8">
                  <c:v>833.91680000000008</c:v>
                </c:pt>
                <c:pt idx="9">
                  <c:v>842.67439999999999</c:v>
                </c:pt>
                <c:pt idx="10">
                  <c:v>843.16079999999999</c:v>
                </c:pt>
                <c:pt idx="11">
                  <c:v>847.09199999999998</c:v>
                </c:pt>
                <c:pt idx="12">
                  <c:v>892.34019999999998</c:v>
                </c:pt>
                <c:pt idx="13">
                  <c:v>843.81240000000003</c:v>
                </c:pt>
                <c:pt idx="14">
                  <c:v>859.63760000000002</c:v>
                </c:pt>
                <c:pt idx="15">
                  <c:v>863.18340000000001</c:v>
                </c:pt>
                <c:pt idx="16">
                  <c:v>865.13159999999993</c:v>
                </c:pt>
                <c:pt idx="17">
                  <c:v>872.8291999999999</c:v>
                </c:pt>
                <c:pt idx="18">
                  <c:v>888.58780000000002</c:v>
                </c:pt>
                <c:pt idx="19">
                  <c:v>909.08580000000006</c:v>
                </c:pt>
                <c:pt idx="20">
                  <c:v>923.65559999999994</c:v>
                </c:pt>
                <c:pt idx="21">
                  <c:v>934.28340000000003</c:v>
                </c:pt>
                <c:pt idx="22">
                  <c:v>927.74040000000002</c:v>
                </c:pt>
                <c:pt idx="23">
                  <c:v>911.80959999999993</c:v>
                </c:pt>
                <c:pt idx="24">
                  <c:v>930.03160000000003</c:v>
                </c:pt>
                <c:pt idx="25">
                  <c:v>950.95</c:v>
                </c:pt>
                <c:pt idx="26">
                  <c:v>973.61599999999999</c:v>
                </c:pt>
                <c:pt idx="27">
                  <c:v>995.32180000000005</c:v>
                </c:pt>
                <c:pt idx="28">
                  <c:v>959.24400000000003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0F-4F53-BDDD-F9BCB308A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290880"/>
        <c:axId val="329291208"/>
      </c:scatterChart>
      <c:valAx>
        <c:axId val="329290880"/>
        <c:scaling>
          <c:orientation val="minMax"/>
          <c:max val="23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9291208"/>
        <c:crosses val="autoZero"/>
        <c:crossBetween val="midCat"/>
      </c:valAx>
      <c:valAx>
        <c:axId val="329291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aseline="0">
                    <a:solidFill>
                      <a:schemeClr val="tx1"/>
                    </a:solidFill>
                  </a:rPr>
                  <a:t>PAR-6 levels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9290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48534558180218"/>
          <c:y val="0.47997630504520267"/>
          <c:w val="0.27310060481900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Arial" panose="020B0604020202020204" pitchFamily="34" charset="0"/>
              </a:defRPr>
            </a:pPr>
            <a:r>
              <a:rPr lang="nl-NL" sz="1400" b="1">
                <a:solidFill>
                  <a:schemeClr val="tx1"/>
                </a:solidFill>
                <a:latin typeface="+mj-lt"/>
                <a:cs typeface="Arial" panose="020B0604020202020204" pitchFamily="34" charset="0"/>
              </a:rPr>
              <a:t>PKC-3 levels upon PAR-6 degradation</a:t>
            </a:r>
          </a:p>
        </c:rich>
      </c:tx>
      <c:layout>
        <c:manualLayout>
          <c:xMode val="edge"/>
          <c:yMode val="edge"/>
          <c:x val="0.162495874849687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514481819479678"/>
          <c:y val="0.14856481481481484"/>
          <c:w val="0.51341855280642223"/>
          <c:h val="0.74403579760863225"/>
        </c:manualLayout>
      </c:layout>
      <c:scatterChart>
        <c:scatterStyle val="smoothMarker"/>
        <c:varyColors val="0"/>
        <c:ser>
          <c:idx val="1"/>
          <c:order val="0"/>
          <c:tx>
            <c:v>Control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Averages!$E$4:$E$26</c:f>
                <c:numCache>
                  <c:formatCode>General</c:formatCode>
                  <c:ptCount val="23"/>
                  <c:pt idx="0">
                    <c:v>517.26780413514996</c:v>
                  </c:pt>
                  <c:pt idx="1">
                    <c:v>558.50732438035232</c:v>
                  </c:pt>
                  <c:pt idx="2">
                    <c:v>418.14271165978749</c:v>
                  </c:pt>
                  <c:pt idx="3">
                    <c:v>359.38429793912837</c:v>
                  </c:pt>
                  <c:pt idx="4">
                    <c:v>307.61369660062246</c:v>
                  </c:pt>
                  <c:pt idx="5">
                    <c:v>330.31015142181116</c:v>
                  </c:pt>
                  <c:pt idx="6">
                    <c:v>267.59970039818836</c:v>
                  </c:pt>
                  <c:pt idx="7">
                    <c:v>323.16038884971653</c:v>
                  </c:pt>
                  <c:pt idx="8">
                    <c:v>441.21828567750924</c:v>
                  </c:pt>
                  <c:pt idx="9">
                    <c:v>623.5348780539066</c:v>
                  </c:pt>
                  <c:pt idx="10">
                    <c:v>728.2994239279609</c:v>
                  </c:pt>
                  <c:pt idx="11">
                    <c:v>753.76538592966722</c:v>
                  </c:pt>
                  <c:pt idx="12">
                    <c:v>683.02985805138792</c:v>
                  </c:pt>
                  <c:pt idx="13">
                    <c:v>634.32130710563331</c:v>
                  </c:pt>
                  <c:pt idx="14">
                    <c:v>680.93536317502321</c:v>
                  </c:pt>
                  <c:pt idx="15">
                    <c:v>621.42230017814711</c:v>
                  </c:pt>
                  <c:pt idx="16">
                    <c:v>564.068599483875</c:v>
                  </c:pt>
                  <c:pt idx="17">
                    <c:v>597.17293904722419</c:v>
                  </c:pt>
                  <c:pt idx="18">
                    <c:v>487.89770013057063</c:v>
                  </c:pt>
                  <c:pt idx="19">
                    <c:v>495.92359966712598</c:v>
                  </c:pt>
                  <c:pt idx="20">
                    <c:v>383.10001049634519</c:v>
                  </c:pt>
                  <c:pt idx="21">
                    <c:v>330.90184729055198</c:v>
                  </c:pt>
                  <c:pt idx="22">
                    <c:v>367.02152225557535</c:v>
                  </c:pt>
                </c:numCache>
              </c:numRef>
            </c:plus>
            <c:minus>
              <c:numRef>
                <c:f>Averages!$E$4:$E$26</c:f>
                <c:numCache>
                  <c:formatCode>General</c:formatCode>
                  <c:ptCount val="23"/>
                  <c:pt idx="0">
                    <c:v>517.26780413514996</c:v>
                  </c:pt>
                  <c:pt idx="1">
                    <c:v>558.50732438035232</c:v>
                  </c:pt>
                  <c:pt idx="2">
                    <c:v>418.14271165978749</c:v>
                  </c:pt>
                  <c:pt idx="3">
                    <c:v>359.38429793912837</c:v>
                  </c:pt>
                  <c:pt idx="4">
                    <c:v>307.61369660062246</c:v>
                  </c:pt>
                  <c:pt idx="5">
                    <c:v>330.31015142181116</c:v>
                  </c:pt>
                  <c:pt idx="6">
                    <c:v>267.59970039818836</c:v>
                  </c:pt>
                  <c:pt idx="7">
                    <c:v>323.16038884971653</c:v>
                  </c:pt>
                  <c:pt idx="8">
                    <c:v>441.21828567750924</c:v>
                  </c:pt>
                  <c:pt idx="9">
                    <c:v>623.5348780539066</c:v>
                  </c:pt>
                  <c:pt idx="10">
                    <c:v>728.2994239279609</c:v>
                  </c:pt>
                  <c:pt idx="11">
                    <c:v>753.76538592966722</c:v>
                  </c:pt>
                  <c:pt idx="12">
                    <c:v>683.02985805138792</c:v>
                  </c:pt>
                  <c:pt idx="13">
                    <c:v>634.32130710563331</c:v>
                  </c:pt>
                  <c:pt idx="14">
                    <c:v>680.93536317502321</c:v>
                  </c:pt>
                  <c:pt idx="15">
                    <c:v>621.42230017814711</c:v>
                  </c:pt>
                  <c:pt idx="16">
                    <c:v>564.068599483875</c:v>
                  </c:pt>
                  <c:pt idx="17">
                    <c:v>597.17293904722419</c:v>
                  </c:pt>
                  <c:pt idx="18">
                    <c:v>487.89770013057063</c:v>
                  </c:pt>
                  <c:pt idx="19">
                    <c:v>495.92359966712598</c:v>
                  </c:pt>
                  <c:pt idx="20">
                    <c:v>383.10001049634519</c:v>
                  </c:pt>
                  <c:pt idx="21">
                    <c:v>330.90184729055198</c:v>
                  </c:pt>
                  <c:pt idx="22">
                    <c:v>367.02152225557535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xVal>
            <c:numRef>
              <c:f>Averages!$A$4:$A$32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Averages!$C$4:$C$32</c:f>
              <c:numCache>
                <c:formatCode>General</c:formatCode>
                <c:ptCount val="29"/>
                <c:pt idx="0">
                  <c:v>1787.3373999999999</c:v>
                </c:pt>
                <c:pt idx="1">
                  <c:v>1794.9749999999999</c:v>
                </c:pt>
                <c:pt idx="2">
                  <c:v>1781.5668000000001</c:v>
                </c:pt>
                <c:pt idx="3">
                  <c:v>1796.2998</c:v>
                </c:pt>
                <c:pt idx="4">
                  <c:v>1787.6496000000002</c:v>
                </c:pt>
                <c:pt idx="5">
                  <c:v>1852.9394</c:v>
                </c:pt>
                <c:pt idx="6">
                  <c:v>1849.4868000000001</c:v>
                </c:pt>
                <c:pt idx="7">
                  <c:v>1926.9770000000001</c:v>
                </c:pt>
                <c:pt idx="8">
                  <c:v>2026.9341999999999</c:v>
                </c:pt>
                <c:pt idx="9">
                  <c:v>2204.8467999999998</c:v>
                </c:pt>
                <c:pt idx="10">
                  <c:v>2304.5293999999999</c:v>
                </c:pt>
                <c:pt idx="11">
                  <c:v>2513.3752000000004</c:v>
                </c:pt>
                <c:pt idx="12">
                  <c:v>2877.3667999999998</c:v>
                </c:pt>
                <c:pt idx="13">
                  <c:v>3008.9282000000003</c:v>
                </c:pt>
                <c:pt idx="14">
                  <c:v>3050.5023999999999</c:v>
                </c:pt>
                <c:pt idx="15">
                  <c:v>2789.5207999999998</c:v>
                </c:pt>
                <c:pt idx="16">
                  <c:v>2580.1482000000001</c:v>
                </c:pt>
                <c:pt idx="17">
                  <c:v>2502.7786000000001</c:v>
                </c:pt>
                <c:pt idx="18">
                  <c:v>2356.6912000000002</c:v>
                </c:pt>
                <c:pt idx="19">
                  <c:v>2314.7046</c:v>
                </c:pt>
                <c:pt idx="20">
                  <c:v>2297.2853999999998</c:v>
                </c:pt>
                <c:pt idx="21">
                  <c:v>2302.9186</c:v>
                </c:pt>
                <c:pt idx="22">
                  <c:v>2327.1183999999998</c:v>
                </c:pt>
                <c:pt idx="23">
                  <c:v>2384.172</c:v>
                </c:pt>
                <c:pt idx="24">
                  <c:v>2432.7112000000002</c:v>
                </c:pt>
                <c:pt idx="25">
                  <c:v>2498.4290000000001</c:v>
                </c:pt>
                <c:pt idx="26">
                  <c:v>2394.9802</c:v>
                </c:pt>
                <c:pt idx="27">
                  <c:v>2253.4056</c:v>
                </c:pt>
                <c:pt idx="28">
                  <c:v>2119.5632000000001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B5-4A5C-B377-750017CE032B}"/>
            </c:ext>
          </c:extLst>
        </c:ser>
        <c:ser>
          <c:idx val="0"/>
          <c:order val="1"/>
          <c:tx>
            <c:v>PAR-6 degradation</c:v>
          </c:tx>
          <c:spPr>
            <a:ln w="19050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Averages!$I$4:$I$23</c:f>
                <c:numCache>
                  <c:formatCode>General</c:formatCode>
                  <c:ptCount val="20"/>
                  <c:pt idx="0">
                    <c:v>213.15832851380685</c:v>
                  </c:pt>
                  <c:pt idx="1">
                    <c:v>234.46804885463607</c:v>
                  </c:pt>
                  <c:pt idx="2">
                    <c:v>209.27030521242136</c:v>
                  </c:pt>
                  <c:pt idx="3">
                    <c:v>171.37840163451168</c:v>
                  </c:pt>
                  <c:pt idx="4">
                    <c:v>147.65175705083905</c:v>
                  </c:pt>
                  <c:pt idx="5">
                    <c:v>201.66248341771453</c:v>
                  </c:pt>
                  <c:pt idx="6">
                    <c:v>135.77419035000725</c:v>
                  </c:pt>
                  <c:pt idx="7">
                    <c:v>131.99617329491034</c:v>
                  </c:pt>
                  <c:pt idx="8">
                    <c:v>193.15757312282634</c:v>
                  </c:pt>
                  <c:pt idx="9">
                    <c:v>221.5846875982183</c:v>
                  </c:pt>
                  <c:pt idx="10">
                    <c:v>126.03957612670712</c:v>
                  </c:pt>
                  <c:pt idx="11">
                    <c:v>186.80692517998364</c:v>
                  </c:pt>
                  <c:pt idx="12">
                    <c:v>278.01556596115296</c:v>
                  </c:pt>
                  <c:pt idx="13">
                    <c:v>294.72978888551461</c:v>
                  </c:pt>
                  <c:pt idx="14">
                    <c:v>259.33310677254417</c:v>
                  </c:pt>
                  <c:pt idx="15">
                    <c:v>314.78930965218592</c:v>
                  </c:pt>
                  <c:pt idx="16">
                    <c:v>321.70314085924025</c:v>
                  </c:pt>
                  <c:pt idx="17">
                    <c:v>327.80762795090629</c:v>
                  </c:pt>
                  <c:pt idx="18">
                    <c:v>386.0461545498157</c:v>
                  </c:pt>
                  <c:pt idx="19">
                    <c:v>395.47623536275881</c:v>
                  </c:pt>
                </c:numCache>
              </c:numRef>
            </c:plus>
            <c:minus>
              <c:numRef>
                <c:f>Averages!$I$4:$I$23</c:f>
                <c:numCache>
                  <c:formatCode>General</c:formatCode>
                  <c:ptCount val="20"/>
                  <c:pt idx="0">
                    <c:v>213.15832851380685</c:v>
                  </c:pt>
                  <c:pt idx="1">
                    <c:v>234.46804885463607</c:v>
                  </c:pt>
                  <c:pt idx="2">
                    <c:v>209.27030521242136</c:v>
                  </c:pt>
                  <c:pt idx="3">
                    <c:v>171.37840163451168</c:v>
                  </c:pt>
                  <c:pt idx="4">
                    <c:v>147.65175705083905</c:v>
                  </c:pt>
                  <c:pt idx="5">
                    <c:v>201.66248341771453</c:v>
                  </c:pt>
                  <c:pt idx="6">
                    <c:v>135.77419035000725</c:v>
                  </c:pt>
                  <c:pt idx="7">
                    <c:v>131.99617329491034</c:v>
                  </c:pt>
                  <c:pt idx="8">
                    <c:v>193.15757312282634</c:v>
                  </c:pt>
                  <c:pt idx="9">
                    <c:v>221.5846875982183</c:v>
                  </c:pt>
                  <c:pt idx="10">
                    <c:v>126.03957612670712</c:v>
                  </c:pt>
                  <c:pt idx="11">
                    <c:v>186.80692517998364</c:v>
                  </c:pt>
                  <c:pt idx="12">
                    <c:v>278.01556596115296</c:v>
                  </c:pt>
                  <c:pt idx="13">
                    <c:v>294.72978888551461</c:v>
                  </c:pt>
                  <c:pt idx="14">
                    <c:v>259.33310677254417</c:v>
                  </c:pt>
                  <c:pt idx="15">
                    <c:v>314.78930965218592</c:v>
                  </c:pt>
                  <c:pt idx="16">
                    <c:v>321.70314085924025</c:v>
                  </c:pt>
                  <c:pt idx="17">
                    <c:v>327.80762795090629</c:v>
                  </c:pt>
                  <c:pt idx="18">
                    <c:v>386.0461545498157</c:v>
                  </c:pt>
                  <c:pt idx="19">
                    <c:v>395.47623536275881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E7E6E6">
                    <a:lumMod val="75000"/>
                  </a:srgbClr>
                </a:solidFill>
                <a:round/>
              </a:ln>
              <a:effectLst/>
            </c:spPr>
          </c:errBars>
          <c:xVal>
            <c:numRef>
              <c:f>Averages!$A$4:$A$32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Averages!$G$4:$G$29</c:f>
              <c:numCache>
                <c:formatCode>General</c:formatCode>
                <c:ptCount val="26"/>
                <c:pt idx="0">
                  <c:v>2219.8065999999999</c:v>
                </c:pt>
                <c:pt idx="1">
                  <c:v>2205.2608</c:v>
                </c:pt>
                <c:pt idx="2">
                  <c:v>2236.8482000000004</c:v>
                </c:pt>
                <c:pt idx="3">
                  <c:v>2249.8973999999998</c:v>
                </c:pt>
                <c:pt idx="4">
                  <c:v>2211.4677999999999</c:v>
                </c:pt>
                <c:pt idx="5">
                  <c:v>2229.3707999999997</c:v>
                </c:pt>
                <c:pt idx="6">
                  <c:v>2211.9712000000004</c:v>
                </c:pt>
                <c:pt idx="7">
                  <c:v>2223.9059999999999</c:v>
                </c:pt>
                <c:pt idx="8">
                  <c:v>2248.7832000000003</c:v>
                </c:pt>
                <c:pt idx="9">
                  <c:v>2257.1950000000002</c:v>
                </c:pt>
                <c:pt idx="10">
                  <c:v>2267.8527999999997</c:v>
                </c:pt>
                <c:pt idx="11">
                  <c:v>2262.3417999999997</c:v>
                </c:pt>
                <c:pt idx="12">
                  <c:v>2284.6938</c:v>
                </c:pt>
                <c:pt idx="13">
                  <c:v>2288.8789999999999</c:v>
                </c:pt>
                <c:pt idx="14">
                  <c:v>2227.1284000000001</c:v>
                </c:pt>
                <c:pt idx="15">
                  <c:v>2259.7586000000001</c:v>
                </c:pt>
                <c:pt idx="16">
                  <c:v>2323.0942</c:v>
                </c:pt>
                <c:pt idx="17">
                  <c:v>2301.2734</c:v>
                </c:pt>
                <c:pt idx="18">
                  <c:v>2264.9017999999996</c:v>
                </c:pt>
                <c:pt idx="19">
                  <c:v>2200.1012000000001</c:v>
                </c:pt>
                <c:pt idx="20">
                  <c:v>2274.9656</c:v>
                </c:pt>
                <c:pt idx="21">
                  <c:v>2249.5757999999996</c:v>
                </c:pt>
                <c:pt idx="22">
                  <c:v>2305.2816000000003</c:v>
                </c:pt>
                <c:pt idx="23">
                  <c:v>2314.7682</c:v>
                </c:pt>
                <c:pt idx="24">
                  <c:v>2303.7428</c:v>
                </c:pt>
                <c:pt idx="25">
                  <c:v>2256.6276000000003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B5-4A5C-B377-750017CE0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290880"/>
        <c:axId val="329291208"/>
      </c:scatterChart>
      <c:valAx>
        <c:axId val="329290880"/>
        <c:scaling>
          <c:orientation val="minMax"/>
          <c:max val="23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9291208"/>
        <c:crosses val="autoZero"/>
        <c:crossBetween val="midCat"/>
      </c:valAx>
      <c:valAx>
        <c:axId val="329291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aseline="0">
                    <a:solidFill>
                      <a:schemeClr val="tx1"/>
                    </a:solidFill>
                  </a:rPr>
                  <a:t>PKC-3 levels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9290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48534558180218"/>
          <c:y val="0.47997630504520267"/>
          <c:w val="0.27310060481900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748770</xdr:colOff>
      <xdr:row>35</xdr:row>
      <xdr:rowOff>158750</xdr:rowOff>
    </xdr:from>
    <xdr:to>
      <xdr:col>4</xdr:col>
      <xdr:colOff>591949</xdr:colOff>
      <xdr:row>50</xdr:row>
      <xdr:rowOff>44450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DD16230-CA28-4E75-88DE-37B2CD2D92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926925</xdr:colOff>
      <xdr:row>40</xdr:row>
      <xdr:rowOff>71438</xdr:rowOff>
    </xdr:from>
    <xdr:to>
      <xdr:col>9</xdr:col>
      <xdr:colOff>770104</xdr:colOff>
      <xdr:row>54</xdr:row>
      <xdr:rowOff>147638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06E19E-2696-4C2B-A387-D67A4D3875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0.39978</cdr:x>
      <cdr:y>0.15772</cdr:y>
    </cdr:from>
    <cdr:to>
      <cdr:x>0.45208</cdr:x>
      <cdr:y>0.89019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B34CD345-A2F3-469D-9A33-8BB38CC1C45F}"/>
            </a:ext>
          </a:extLst>
        </cdr:cNvPr>
        <cdr:cNvSpPr/>
      </cdr:nvSpPr>
      <cdr:spPr>
        <a:xfrm xmlns:a="http://schemas.openxmlformats.org/drawingml/2006/main">
          <a:off x="1822225" y="432658"/>
          <a:ext cx="238387" cy="2009311"/>
        </a:xfrm>
        <a:prstGeom xmlns:a="http://schemas.openxmlformats.org/drawingml/2006/main" prst="rect">
          <a:avLst/>
        </a:prstGeom>
        <a:solidFill xmlns:a="http://schemas.openxmlformats.org/drawingml/2006/main">
          <a:srgbClr val="FFD966">
            <a:alpha val="4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0.14854</cdr:x>
      <cdr:y>0.18056</cdr:y>
    </cdr:from>
    <cdr:to>
      <cdr:x>0.34937</cdr:x>
      <cdr:y>0.51389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113869B0-DA8A-4610-B261-E3D14E9155D4}"/>
            </a:ext>
          </a:extLst>
        </cdr:cNvPr>
        <cdr:cNvSpPr txBox="1"/>
      </cdr:nvSpPr>
      <cdr:spPr>
        <a:xfrm xmlns:a="http://schemas.openxmlformats.org/drawingml/2006/main">
          <a:off x="676275" y="4953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900"/>
            <a:t>Hypodermis</a:t>
          </a:r>
        </a:p>
      </cdr:txBody>
    </cdr:sp>
  </cdr:relSizeAnchor>
  <cdr:relSizeAnchor xmlns:cdr="http://schemas.openxmlformats.org/drawingml/2006/chartDrawing">
    <cdr:from>
      <cdr:x>0.36155</cdr:x>
      <cdr:y>0.12052</cdr:y>
    </cdr:from>
    <cdr:to>
      <cdr:x>0.56239</cdr:x>
      <cdr:y>0.45385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01E5228-B086-4B36-BD5C-58FB75EC8096}"/>
            </a:ext>
          </a:extLst>
        </cdr:cNvPr>
        <cdr:cNvSpPr txBox="1"/>
      </cdr:nvSpPr>
      <cdr:spPr>
        <a:xfrm xmlns:a="http://schemas.openxmlformats.org/drawingml/2006/main">
          <a:off x="1647961" y="330603"/>
          <a:ext cx="915439" cy="914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900"/>
            <a:t>Junction</a:t>
          </a:r>
        </a:p>
      </cdr:txBody>
    </cdr:sp>
  </cdr:relSizeAnchor>
  <cdr:relSizeAnchor xmlns:cdr="http://schemas.openxmlformats.org/drawingml/2006/chartDrawing">
    <cdr:from>
      <cdr:x>0.49494</cdr:x>
      <cdr:y>0.18128</cdr:y>
    </cdr:from>
    <cdr:to>
      <cdr:x>0.69578</cdr:x>
      <cdr:y>0.51461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EF05149F-FDA5-46D3-BC18-2E15EC193E12}"/>
            </a:ext>
          </a:extLst>
        </cdr:cNvPr>
        <cdr:cNvSpPr txBox="1"/>
      </cdr:nvSpPr>
      <cdr:spPr>
        <a:xfrm xmlns:a="http://schemas.openxmlformats.org/drawingml/2006/main">
          <a:off x="2253456" y="49728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900"/>
            <a:t>Seam cell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0.38362</cdr:x>
      <cdr:y>0.16544</cdr:y>
    </cdr:from>
    <cdr:to>
      <cdr:x>0.43592</cdr:x>
      <cdr:y>0.89791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B34CD345-A2F3-469D-9A33-8BB38CC1C45F}"/>
            </a:ext>
          </a:extLst>
        </cdr:cNvPr>
        <cdr:cNvSpPr/>
      </cdr:nvSpPr>
      <cdr:spPr>
        <a:xfrm xmlns:a="http://schemas.openxmlformats.org/drawingml/2006/main">
          <a:off x="1758713" y="453825"/>
          <a:ext cx="239770" cy="2009311"/>
        </a:xfrm>
        <a:prstGeom xmlns:a="http://schemas.openxmlformats.org/drawingml/2006/main" prst="rect">
          <a:avLst/>
        </a:prstGeom>
        <a:solidFill xmlns:a="http://schemas.openxmlformats.org/drawingml/2006/main">
          <a:srgbClr val="FFD966">
            <a:alpha val="4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0.14854</cdr:x>
      <cdr:y>0.18056</cdr:y>
    </cdr:from>
    <cdr:to>
      <cdr:x>0.34937</cdr:x>
      <cdr:y>0.51389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113869B0-DA8A-4610-B261-E3D14E9155D4}"/>
            </a:ext>
          </a:extLst>
        </cdr:cNvPr>
        <cdr:cNvSpPr txBox="1"/>
      </cdr:nvSpPr>
      <cdr:spPr>
        <a:xfrm xmlns:a="http://schemas.openxmlformats.org/drawingml/2006/main">
          <a:off x="676275" y="4953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900"/>
            <a:t>Hypodermis</a:t>
          </a:r>
        </a:p>
      </cdr:txBody>
    </cdr:sp>
  </cdr:relSizeAnchor>
  <cdr:relSizeAnchor xmlns:cdr="http://schemas.openxmlformats.org/drawingml/2006/chartDrawing">
    <cdr:from>
      <cdr:x>0.35232</cdr:x>
      <cdr:y>0.16682</cdr:y>
    </cdr:from>
    <cdr:to>
      <cdr:x>0.55316</cdr:x>
      <cdr:y>0.50015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01E5228-B086-4B36-BD5C-58FB75EC8096}"/>
            </a:ext>
          </a:extLst>
        </cdr:cNvPr>
        <cdr:cNvSpPr txBox="1"/>
      </cdr:nvSpPr>
      <cdr:spPr>
        <a:xfrm xmlns:a="http://schemas.openxmlformats.org/drawingml/2006/main">
          <a:off x="1615197" y="457610"/>
          <a:ext cx="920754" cy="914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900"/>
            <a:t>Junction</a:t>
          </a:r>
        </a:p>
      </cdr:txBody>
    </cdr:sp>
  </cdr:relSizeAnchor>
  <cdr:relSizeAnchor xmlns:cdr="http://schemas.openxmlformats.org/drawingml/2006/chartDrawing">
    <cdr:from>
      <cdr:x>0.49494</cdr:x>
      <cdr:y>0.18128</cdr:y>
    </cdr:from>
    <cdr:to>
      <cdr:x>0.69578</cdr:x>
      <cdr:y>0.51461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EF05149F-FDA5-46D3-BC18-2E15EC193E12}"/>
            </a:ext>
          </a:extLst>
        </cdr:cNvPr>
        <cdr:cNvSpPr txBox="1"/>
      </cdr:nvSpPr>
      <cdr:spPr>
        <a:xfrm xmlns:a="http://schemas.openxmlformats.org/drawingml/2006/main">
          <a:off x="2253456" y="49728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900"/>
            <a:t>Seam cell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3"/>
  <sheetViews>
    <sheetView tabSelected="1" topLeftCell="I1" zoomScale="70" zoomScaleNormal="70" workbookViewId="0">
      <selection activeCell="R16" sqref="R16:S46"/>
    </sheetView>
  </sheetViews>
  <sheetFormatPr defaultColWidth="18" defaultRowHeight="15" x14ac:dyDescent="0.25"/>
  <sheetData>
    <row r="1" spans="1:19" x14ac:dyDescent="0.25">
      <c r="A1" s="11" t="s">
        <v>6</v>
      </c>
      <c r="B1" s="11" t="s">
        <v>8</v>
      </c>
      <c r="C1" s="11" t="s">
        <v>7</v>
      </c>
      <c r="D1" s="11" t="s">
        <v>13</v>
      </c>
      <c r="E1" s="11" t="s">
        <v>16</v>
      </c>
      <c r="F1" s="11" t="s">
        <v>17</v>
      </c>
      <c r="G1" s="11" t="s">
        <v>6</v>
      </c>
      <c r="H1" s="11" t="s">
        <v>8</v>
      </c>
      <c r="I1" s="11" t="s">
        <v>7</v>
      </c>
      <c r="J1" s="11" t="s">
        <v>13</v>
      </c>
      <c r="K1" s="11" t="s">
        <v>16</v>
      </c>
      <c r="L1" s="11" t="s">
        <v>18</v>
      </c>
      <c r="M1" s="11" t="s">
        <v>6</v>
      </c>
      <c r="N1" s="11" t="s">
        <v>8</v>
      </c>
      <c r="O1" s="11" t="s">
        <v>7</v>
      </c>
      <c r="P1" s="11" t="s">
        <v>13</v>
      </c>
      <c r="Q1" s="11" t="s">
        <v>16</v>
      </c>
    </row>
    <row r="3" spans="1:19" x14ac:dyDescent="0.25">
      <c r="C3" s="1">
        <v>2343765</v>
      </c>
      <c r="D3" s="1">
        <v>1462490</v>
      </c>
      <c r="I3">
        <f t="shared" ref="I3:I15" si="0">C3/1000</f>
        <v>2343.7649999999999</v>
      </c>
      <c r="J3">
        <f t="shared" ref="J3:J15" si="1">D3/1000</f>
        <v>1462.49</v>
      </c>
      <c r="O3">
        <f>I3-461.484</f>
        <v>1882.2809999999999</v>
      </c>
      <c r="P3">
        <f>J3-499.373</f>
        <v>963.11699999999996</v>
      </c>
    </row>
    <row r="4" spans="1:19" x14ac:dyDescent="0.25">
      <c r="C4" s="1">
        <v>2490998</v>
      </c>
      <c r="D4" s="1">
        <v>1407138</v>
      </c>
      <c r="E4" s="1">
        <v>1608368</v>
      </c>
      <c r="I4">
        <f t="shared" si="0"/>
        <v>2490.998</v>
      </c>
      <c r="J4">
        <f t="shared" si="1"/>
        <v>1407.1379999999999</v>
      </c>
      <c r="K4">
        <f t="shared" ref="K3:K15" si="2">E4/1000</f>
        <v>1608.3679999999999</v>
      </c>
      <c r="O4">
        <f t="shared" ref="O4:O46" si="3">I4-461.484</f>
        <v>2029.5140000000001</v>
      </c>
      <c r="P4">
        <f t="shared" ref="P4:P63" si="4">J4-499.373</f>
        <v>907.76499999999987</v>
      </c>
      <c r="Q4">
        <f>K4-470.362</f>
        <v>1138.0059999999999</v>
      </c>
    </row>
    <row r="5" spans="1:19" x14ac:dyDescent="0.25">
      <c r="C5" s="1">
        <v>2495050</v>
      </c>
      <c r="D5" s="1">
        <v>1350697</v>
      </c>
      <c r="E5" s="1">
        <v>1472081</v>
      </c>
      <c r="I5">
        <f t="shared" si="0"/>
        <v>2495.0500000000002</v>
      </c>
      <c r="J5">
        <f t="shared" si="1"/>
        <v>1350.6969999999999</v>
      </c>
      <c r="K5">
        <f t="shared" si="2"/>
        <v>1472.0809999999999</v>
      </c>
      <c r="O5">
        <f t="shared" si="3"/>
        <v>2033.5660000000003</v>
      </c>
      <c r="P5">
        <f t="shared" si="4"/>
        <v>851.32399999999984</v>
      </c>
      <c r="Q5">
        <f t="shared" ref="Q5:Q51" si="5">K5-470.362</f>
        <v>1001.7189999999998</v>
      </c>
    </row>
    <row r="6" spans="1:19" x14ac:dyDescent="0.25">
      <c r="C6" s="1">
        <v>2488913</v>
      </c>
      <c r="D6" s="1">
        <v>1354794</v>
      </c>
      <c r="E6" s="1">
        <v>1373311</v>
      </c>
      <c r="I6">
        <f t="shared" si="0"/>
        <v>2488.913</v>
      </c>
      <c r="J6">
        <f t="shared" si="1"/>
        <v>1354.7940000000001</v>
      </c>
      <c r="K6">
        <f t="shared" si="2"/>
        <v>1373.3109999999999</v>
      </c>
      <c r="O6">
        <f t="shared" si="3"/>
        <v>2027.4290000000001</v>
      </c>
      <c r="P6">
        <f t="shared" si="4"/>
        <v>855.42100000000005</v>
      </c>
      <c r="Q6">
        <f t="shared" si="5"/>
        <v>902.94899999999984</v>
      </c>
    </row>
    <row r="7" spans="1:19" x14ac:dyDescent="0.25">
      <c r="C7" s="1">
        <v>2421308</v>
      </c>
      <c r="D7" s="1">
        <v>1418453</v>
      </c>
      <c r="E7" s="1">
        <v>1380402</v>
      </c>
      <c r="G7" s="1"/>
      <c r="H7" s="1"/>
      <c r="I7" s="1">
        <f t="shared" si="0"/>
        <v>2421.308</v>
      </c>
      <c r="J7" s="1">
        <f t="shared" si="1"/>
        <v>1418.453</v>
      </c>
      <c r="K7" s="1">
        <f t="shared" si="2"/>
        <v>1380.402</v>
      </c>
      <c r="O7">
        <f t="shared" si="3"/>
        <v>1959.8240000000001</v>
      </c>
      <c r="P7">
        <f t="shared" si="4"/>
        <v>919.07999999999993</v>
      </c>
      <c r="Q7">
        <f t="shared" si="5"/>
        <v>910.04</v>
      </c>
    </row>
    <row r="8" spans="1:19" x14ac:dyDescent="0.25">
      <c r="C8" s="1">
        <v>2284547</v>
      </c>
      <c r="D8" s="1">
        <v>1591585</v>
      </c>
      <c r="E8" s="1">
        <v>1446298</v>
      </c>
      <c r="G8" s="1"/>
      <c r="H8" s="1"/>
      <c r="I8" s="1">
        <f t="shared" si="0"/>
        <v>2284.547</v>
      </c>
      <c r="J8" s="1">
        <f t="shared" si="1"/>
        <v>1591.585</v>
      </c>
      <c r="K8" s="1">
        <f t="shared" si="2"/>
        <v>1446.298</v>
      </c>
      <c r="O8">
        <f t="shared" si="3"/>
        <v>1823.0630000000001</v>
      </c>
      <c r="P8">
        <f t="shared" si="4"/>
        <v>1092.212</v>
      </c>
      <c r="Q8">
        <f t="shared" si="5"/>
        <v>975.93599999999992</v>
      </c>
    </row>
    <row r="9" spans="1:19" x14ac:dyDescent="0.25">
      <c r="C9" s="1">
        <v>2134955</v>
      </c>
      <c r="D9" s="1">
        <v>1705322</v>
      </c>
      <c r="E9" s="1">
        <v>1372976</v>
      </c>
      <c r="G9" s="1"/>
      <c r="H9" s="1"/>
      <c r="I9" s="1">
        <f t="shared" si="0"/>
        <v>2134.9549999999999</v>
      </c>
      <c r="J9" s="1">
        <f t="shared" si="1"/>
        <v>1705.3219999999999</v>
      </c>
      <c r="K9" s="1">
        <f t="shared" si="2"/>
        <v>1372.9760000000001</v>
      </c>
      <c r="O9">
        <f t="shared" si="3"/>
        <v>1673.471</v>
      </c>
      <c r="P9">
        <f t="shared" si="4"/>
        <v>1205.9489999999998</v>
      </c>
      <c r="Q9">
        <f t="shared" si="5"/>
        <v>902.61400000000003</v>
      </c>
    </row>
    <row r="10" spans="1:19" x14ac:dyDescent="0.25">
      <c r="C10" s="1">
        <v>2163818</v>
      </c>
      <c r="D10" s="1">
        <v>1903140</v>
      </c>
      <c r="E10" s="1">
        <v>1415731</v>
      </c>
      <c r="G10" s="1"/>
      <c r="H10" s="1"/>
      <c r="I10" s="1">
        <f t="shared" si="0"/>
        <v>2163.8180000000002</v>
      </c>
      <c r="J10" s="1">
        <f t="shared" si="1"/>
        <v>1903.14</v>
      </c>
      <c r="K10" s="1">
        <f t="shared" si="2"/>
        <v>1415.731</v>
      </c>
      <c r="O10">
        <f t="shared" si="3"/>
        <v>1702.3340000000003</v>
      </c>
      <c r="P10">
        <f t="shared" si="4"/>
        <v>1403.7670000000001</v>
      </c>
      <c r="Q10">
        <f t="shared" si="5"/>
        <v>945.36899999999991</v>
      </c>
    </row>
    <row r="11" spans="1:19" x14ac:dyDescent="0.25">
      <c r="C11" s="1">
        <v>2198458</v>
      </c>
      <c r="D11" s="1">
        <v>1967422</v>
      </c>
      <c r="E11" s="1">
        <v>1522673</v>
      </c>
      <c r="G11" s="1"/>
      <c r="H11" s="1"/>
      <c r="I11" s="1">
        <f t="shared" si="0"/>
        <v>2198.4580000000001</v>
      </c>
      <c r="J11" s="1">
        <f t="shared" si="1"/>
        <v>1967.422</v>
      </c>
      <c r="K11" s="1">
        <f t="shared" si="2"/>
        <v>1522.673</v>
      </c>
      <c r="O11">
        <f t="shared" si="3"/>
        <v>1736.9740000000002</v>
      </c>
      <c r="P11">
        <f t="shared" si="4"/>
        <v>1468.049</v>
      </c>
      <c r="Q11">
        <f t="shared" si="5"/>
        <v>1052.3109999999999</v>
      </c>
    </row>
    <row r="12" spans="1:19" x14ac:dyDescent="0.25">
      <c r="B12" s="1">
        <v>1951662</v>
      </c>
      <c r="C12" s="1">
        <v>2319212</v>
      </c>
      <c r="D12" s="1">
        <v>1954484</v>
      </c>
      <c r="E12" s="1">
        <v>1615166</v>
      </c>
      <c r="G12" s="1"/>
      <c r="H12" s="1">
        <f t="shared" ref="H12:H15" si="6">B12/1000</f>
        <v>1951.662</v>
      </c>
      <c r="I12" s="1">
        <f t="shared" si="0"/>
        <v>2319.212</v>
      </c>
      <c r="J12" s="1">
        <f t="shared" si="1"/>
        <v>1954.4839999999999</v>
      </c>
      <c r="K12" s="1">
        <f t="shared" si="2"/>
        <v>1615.1659999999999</v>
      </c>
      <c r="N12" s="12">
        <f>H12-466.749</f>
        <v>1484.913</v>
      </c>
      <c r="O12">
        <f t="shared" si="3"/>
        <v>1857.7280000000001</v>
      </c>
      <c r="P12">
        <f t="shared" si="4"/>
        <v>1455.1109999999999</v>
      </c>
      <c r="Q12">
        <f t="shared" si="5"/>
        <v>1144.8039999999999</v>
      </c>
    </row>
    <row r="13" spans="1:19" x14ac:dyDescent="0.25">
      <c r="B13" s="1">
        <v>1943762</v>
      </c>
      <c r="C13" s="1">
        <v>2456808</v>
      </c>
      <c r="D13" s="1">
        <v>1712830</v>
      </c>
      <c r="E13" s="1">
        <v>1643457</v>
      </c>
      <c r="G13" s="1"/>
      <c r="H13" s="1">
        <f t="shared" si="6"/>
        <v>1943.7619999999999</v>
      </c>
      <c r="I13" s="1">
        <f t="shared" si="0"/>
        <v>2456.808</v>
      </c>
      <c r="J13" s="1">
        <f t="shared" si="1"/>
        <v>1712.83</v>
      </c>
      <c r="K13" s="1">
        <f t="shared" si="2"/>
        <v>1643.4570000000001</v>
      </c>
      <c r="N13" s="12">
        <f t="shared" ref="N13:N51" si="7">H13-466.749</f>
        <v>1477.0129999999999</v>
      </c>
      <c r="O13">
        <f t="shared" si="3"/>
        <v>1995.3240000000001</v>
      </c>
      <c r="P13">
        <f t="shared" si="4"/>
        <v>1213.4569999999999</v>
      </c>
      <c r="Q13">
        <f t="shared" si="5"/>
        <v>1173.095</v>
      </c>
    </row>
    <row r="14" spans="1:19" x14ac:dyDescent="0.25">
      <c r="B14" s="1">
        <v>1948012</v>
      </c>
      <c r="C14" s="1">
        <v>2719912</v>
      </c>
      <c r="D14" s="1">
        <v>1540820</v>
      </c>
      <c r="E14" s="1">
        <v>1650233</v>
      </c>
      <c r="G14" s="1"/>
      <c r="H14" s="1">
        <f t="shared" si="6"/>
        <v>1948.0119999999999</v>
      </c>
      <c r="I14" s="1">
        <f t="shared" si="0"/>
        <v>2719.9119999999998</v>
      </c>
      <c r="J14" s="1">
        <f t="shared" si="1"/>
        <v>1540.82</v>
      </c>
      <c r="K14" s="1">
        <f t="shared" si="2"/>
        <v>1650.2329999999999</v>
      </c>
      <c r="N14" s="12">
        <f t="shared" si="7"/>
        <v>1481.2629999999999</v>
      </c>
      <c r="O14">
        <f t="shared" si="3"/>
        <v>2258.4279999999999</v>
      </c>
      <c r="P14">
        <f t="shared" si="4"/>
        <v>1041.4469999999999</v>
      </c>
      <c r="Q14">
        <f t="shared" si="5"/>
        <v>1179.8709999999999</v>
      </c>
    </row>
    <row r="15" spans="1:19" x14ac:dyDescent="0.25">
      <c r="B15" s="1">
        <v>1924506</v>
      </c>
      <c r="C15" s="1">
        <v>2707645</v>
      </c>
      <c r="D15" s="1">
        <v>1587773</v>
      </c>
      <c r="E15" s="1">
        <v>1554198</v>
      </c>
      <c r="G15" s="1"/>
      <c r="H15" s="1">
        <f t="shared" si="6"/>
        <v>1924.5060000000001</v>
      </c>
      <c r="I15" s="1">
        <f t="shared" si="0"/>
        <v>2707.645</v>
      </c>
      <c r="J15" s="1">
        <f t="shared" si="1"/>
        <v>1587.7729999999999</v>
      </c>
      <c r="K15" s="1">
        <f t="shared" si="2"/>
        <v>1554.1980000000001</v>
      </c>
      <c r="N15" s="12">
        <f t="shared" si="7"/>
        <v>1457.7570000000001</v>
      </c>
      <c r="O15">
        <f t="shared" si="3"/>
        <v>2246.1610000000001</v>
      </c>
      <c r="P15">
        <f t="shared" si="4"/>
        <v>1088.3999999999999</v>
      </c>
      <c r="Q15">
        <f t="shared" si="5"/>
        <v>1083.836</v>
      </c>
    </row>
    <row r="16" spans="1:19" x14ac:dyDescent="0.25">
      <c r="A16" s="1">
        <v>1278709</v>
      </c>
      <c r="B16" s="1">
        <v>1968198</v>
      </c>
      <c r="C16" s="1">
        <v>2596258</v>
      </c>
      <c r="D16" s="1">
        <v>1480640</v>
      </c>
      <c r="E16" s="1">
        <v>1612882</v>
      </c>
      <c r="G16" s="12">
        <f>A16/1000</f>
        <v>1278.7090000000001</v>
      </c>
      <c r="H16" s="12">
        <f t="shared" ref="H16:K31" si="8">B16/1000</f>
        <v>1968.1980000000001</v>
      </c>
      <c r="I16" s="12">
        <f t="shared" si="8"/>
        <v>2596.2579999999998</v>
      </c>
      <c r="J16" s="12">
        <f t="shared" si="8"/>
        <v>1480.64</v>
      </c>
      <c r="K16" s="12">
        <f t="shared" si="8"/>
        <v>1612.8820000000001</v>
      </c>
      <c r="M16" s="12">
        <f>G16-470.362</f>
        <v>808.34699999999998</v>
      </c>
      <c r="N16" s="12">
        <f t="shared" si="7"/>
        <v>1501.4490000000001</v>
      </c>
      <c r="O16">
        <f t="shared" si="3"/>
        <v>2134.7739999999999</v>
      </c>
      <c r="P16">
        <f t="shared" si="4"/>
        <v>981.26700000000005</v>
      </c>
      <c r="Q16">
        <f t="shared" si="5"/>
        <v>1142.52</v>
      </c>
      <c r="R16" s="12">
        <f>AVERAGE(M16:Q16)</f>
        <v>1313.6713999999999</v>
      </c>
      <c r="S16">
        <f>STDEV(M16:Q16)</f>
        <v>525.50169906604458</v>
      </c>
    </row>
    <row r="17" spans="1:19" x14ac:dyDescent="0.25">
      <c r="A17" s="1">
        <v>1244735</v>
      </c>
      <c r="B17" s="1">
        <v>2136062</v>
      </c>
      <c r="C17" s="1">
        <v>2599373</v>
      </c>
      <c r="D17" s="1">
        <v>1450433</v>
      </c>
      <c r="E17" s="1">
        <v>1544272</v>
      </c>
      <c r="G17" s="12">
        <f t="shared" ref="G17:G48" si="9">A17/1000</f>
        <v>1244.7349999999999</v>
      </c>
      <c r="H17" s="12">
        <f t="shared" si="8"/>
        <v>2136.0619999999999</v>
      </c>
      <c r="I17" s="12">
        <f t="shared" si="8"/>
        <v>2599.373</v>
      </c>
      <c r="J17" s="12">
        <f t="shared" si="8"/>
        <v>1450.433</v>
      </c>
      <c r="K17" s="12">
        <f t="shared" si="8"/>
        <v>1544.2719999999999</v>
      </c>
      <c r="M17" s="12">
        <f t="shared" ref="M17:M48" si="10">G17-470.362</f>
        <v>774.37299999999982</v>
      </c>
      <c r="N17" s="12">
        <f t="shared" si="7"/>
        <v>1669.3129999999999</v>
      </c>
      <c r="O17">
        <f t="shared" si="3"/>
        <v>2137.8890000000001</v>
      </c>
      <c r="P17">
        <f t="shared" si="4"/>
        <v>951.06</v>
      </c>
      <c r="Q17">
        <f t="shared" si="5"/>
        <v>1073.9099999999999</v>
      </c>
      <c r="R17" s="12">
        <f t="shared" ref="R17:R46" si="11">AVERAGE(M17:Q17)</f>
        <v>1321.309</v>
      </c>
      <c r="S17">
        <f t="shared" ref="S17:S46" si="12">STDEV(M17:Q17)</f>
        <v>566.86401714035424</v>
      </c>
    </row>
    <row r="18" spans="1:19" x14ac:dyDescent="0.25">
      <c r="A18" s="1">
        <v>1287739</v>
      </c>
      <c r="B18" s="1">
        <v>2141175</v>
      </c>
      <c r="C18" s="1">
        <v>2286410</v>
      </c>
      <c r="D18" s="1">
        <v>1632599</v>
      </c>
      <c r="E18" s="1">
        <v>1559911</v>
      </c>
      <c r="G18" s="12">
        <f t="shared" si="9"/>
        <v>1287.739</v>
      </c>
      <c r="H18" s="12">
        <f t="shared" si="8"/>
        <v>2141.1750000000002</v>
      </c>
      <c r="I18" s="12">
        <f t="shared" si="8"/>
        <v>2286.41</v>
      </c>
      <c r="J18" s="12">
        <f t="shared" si="8"/>
        <v>1632.5989999999999</v>
      </c>
      <c r="K18" s="12">
        <f t="shared" si="8"/>
        <v>1559.9110000000001</v>
      </c>
      <c r="M18" s="12">
        <f t="shared" si="10"/>
        <v>817.37699999999995</v>
      </c>
      <c r="N18" s="12">
        <f t="shared" si="7"/>
        <v>1674.4260000000002</v>
      </c>
      <c r="O18">
        <f t="shared" si="3"/>
        <v>1824.9259999999999</v>
      </c>
      <c r="P18">
        <f t="shared" si="4"/>
        <v>1133.2259999999999</v>
      </c>
      <c r="Q18">
        <f t="shared" si="5"/>
        <v>1089.549</v>
      </c>
      <c r="R18" s="12">
        <f t="shared" si="11"/>
        <v>1307.9007999999999</v>
      </c>
      <c r="S18">
        <f t="shared" si="12"/>
        <v>424.39903756806592</v>
      </c>
    </row>
    <row r="19" spans="1:19" x14ac:dyDescent="0.25">
      <c r="A19" s="1">
        <v>1355446</v>
      </c>
      <c r="B19" s="1">
        <v>2119066</v>
      </c>
      <c r="C19" s="1">
        <v>2206638</v>
      </c>
      <c r="D19" s="1">
        <v>1709401</v>
      </c>
      <c r="E19" s="1">
        <v>1590948</v>
      </c>
      <c r="G19" s="12">
        <f t="shared" si="9"/>
        <v>1355.4459999999999</v>
      </c>
      <c r="H19" s="12">
        <f t="shared" si="8"/>
        <v>2119.0659999999998</v>
      </c>
      <c r="I19" s="12">
        <f t="shared" si="8"/>
        <v>2206.6379999999999</v>
      </c>
      <c r="J19" s="12">
        <f t="shared" si="8"/>
        <v>1709.4010000000001</v>
      </c>
      <c r="K19" s="12">
        <f t="shared" si="8"/>
        <v>1590.9480000000001</v>
      </c>
      <c r="M19" s="12">
        <f t="shared" si="10"/>
        <v>885.08399999999983</v>
      </c>
      <c r="N19" s="12">
        <f t="shared" si="7"/>
        <v>1652.3169999999998</v>
      </c>
      <c r="O19">
        <f t="shared" si="3"/>
        <v>1745.154</v>
      </c>
      <c r="P19">
        <f t="shared" si="4"/>
        <v>1210.028</v>
      </c>
      <c r="Q19">
        <f t="shared" si="5"/>
        <v>1120.586</v>
      </c>
      <c r="R19" s="12">
        <f t="shared" si="11"/>
        <v>1322.6338000000001</v>
      </c>
      <c r="S19">
        <f t="shared" si="12"/>
        <v>364.74907091341487</v>
      </c>
    </row>
    <row r="20" spans="1:19" x14ac:dyDescent="0.25">
      <c r="A20" s="1">
        <v>1364007</v>
      </c>
      <c r="B20" s="1">
        <v>2103542</v>
      </c>
      <c r="C20" s="1">
        <v>2070296</v>
      </c>
      <c r="D20" s="1">
        <v>1745259</v>
      </c>
      <c r="E20" s="1">
        <v>1655144</v>
      </c>
      <c r="G20" s="12">
        <f t="shared" si="9"/>
        <v>1364.0070000000001</v>
      </c>
      <c r="H20" s="12">
        <f t="shared" si="8"/>
        <v>2103.5419999999999</v>
      </c>
      <c r="I20" s="12">
        <f t="shared" si="8"/>
        <v>2070.2959999999998</v>
      </c>
      <c r="J20" s="12">
        <f t="shared" si="8"/>
        <v>1745.259</v>
      </c>
      <c r="K20" s="12">
        <f t="shared" si="8"/>
        <v>1655.144</v>
      </c>
      <c r="M20" s="12">
        <f t="shared" si="10"/>
        <v>893.64499999999998</v>
      </c>
      <c r="N20" s="12">
        <f t="shared" si="7"/>
        <v>1636.7929999999999</v>
      </c>
      <c r="O20">
        <f t="shared" si="3"/>
        <v>1608.8119999999999</v>
      </c>
      <c r="P20">
        <f t="shared" si="4"/>
        <v>1245.886</v>
      </c>
      <c r="Q20">
        <f t="shared" si="5"/>
        <v>1184.7819999999999</v>
      </c>
      <c r="R20" s="12">
        <f t="shared" si="11"/>
        <v>1313.9836</v>
      </c>
      <c r="S20">
        <f t="shared" si="12"/>
        <v>311.90726562281179</v>
      </c>
    </row>
    <row r="21" spans="1:19" x14ac:dyDescent="0.25">
      <c r="A21" s="1">
        <v>1345999</v>
      </c>
      <c r="B21" s="1">
        <v>2162503</v>
      </c>
      <c r="C21" s="1">
        <v>2124351</v>
      </c>
      <c r="D21" s="1">
        <v>1755938</v>
      </c>
      <c r="E21" s="1">
        <v>1875906</v>
      </c>
      <c r="G21" s="12">
        <f t="shared" si="9"/>
        <v>1345.999</v>
      </c>
      <c r="H21" s="12">
        <f t="shared" si="8"/>
        <v>2162.5030000000002</v>
      </c>
      <c r="I21" s="12">
        <f t="shared" si="8"/>
        <v>2124.3510000000001</v>
      </c>
      <c r="J21" s="12">
        <f t="shared" si="8"/>
        <v>1755.9380000000001</v>
      </c>
      <c r="K21" s="12">
        <f t="shared" si="8"/>
        <v>1875.9059999999999</v>
      </c>
      <c r="M21" s="12">
        <f t="shared" si="10"/>
        <v>875.63699999999994</v>
      </c>
      <c r="N21" s="12">
        <f t="shared" si="7"/>
        <v>1695.7540000000001</v>
      </c>
      <c r="O21">
        <f t="shared" si="3"/>
        <v>1662.8670000000002</v>
      </c>
      <c r="P21">
        <f t="shared" si="4"/>
        <v>1256.5650000000001</v>
      </c>
      <c r="Q21">
        <f t="shared" si="5"/>
        <v>1405.5439999999999</v>
      </c>
      <c r="R21" s="12">
        <f t="shared" si="11"/>
        <v>1379.2734</v>
      </c>
      <c r="S21">
        <f t="shared" si="12"/>
        <v>335.40364465715089</v>
      </c>
    </row>
    <row r="22" spans="1:19" x14ac:dyDescent="0.25">
      <c r="A22" s="1">
        <v>1436276</v>
      </c>
      <c r="B22" s="1">
        <v>1962986</v>
      </c>
      <c r="C22" s="1">
        <v>2168672</v>
      </c>
      <c r="D22" s="1">
        <v>1859042</v>
      </c>
      <c r="E22" s="1">
        <v>1820458</v>
      </c>
      <c r="G22" s="12">
        <f t="shared" si="9"/>
        <v>1436.2760000000001</v>
      </c>
      <c r="H22" s="12">
        <f t="shared" si="8"/>
        <v>1962.9860000000001</v>
      </c>
      <c r="I22" s="12">
        <f t="shared" si="8"/>
        <v>2168.672</v>
      </c>
      <c r="J22" s="12">
        <f t="shared" si="8"/>
        <v>1859.0419999999999</v>
      </c>
      <c r="K22" s="12">
        <f t="shared" si="8"/>
        <v>1820.4580000000001</v>
      </c>
      <c r="M22" s="12">
        <f t="shared" si="10"/>
        <v>965.91399999999999</v>
      </c>
      <c r="N22" s="12">
        <f t="shared" si="7"/>
        <v>1496.2370000000001</v>
      </c>
      <c r="O22">
        <f t="shared" si="3"/>
        <v>1707.1880000000001</v>
      </c>
      <c r="P22">
        <f t="shared" si="4"/>
        <v>1359.6689999999999</v>
      </c>
      <c r="Q22">
        <f t="shared" si="5"/>
        <v>1350.096</v>
      </c>
      <c r="R22" s="12">
        <f t="shared" si="11"/>
        <v>1375.8208</v>
      </c>
      <c r="S22">
        <f t="shared" si="12"/>
        <v>270.76304821873435</v>
      </c>
    </row>
    <row r="23" spans="1:19" x14ac:dyDescent="0.25">
      <c r="A23" s="1">
        <v>1375051</v>
      </c>
      <c r="B23" s="1">
        <v>2065854</v>
      </c>
      <c r="C23" s="1">
        <v>2200003</v>
      </c>
      <c r="D23" s="1">
        <v>2065818</v>
      </c>
      <c r="E23" s="1">
        <v>1928159</v>
      </c>
      <c r="G23" s="12">
        <f t="shared" si="9"/>
        <v>1375.0509999999999</v>
      </c>
      <c r="H23" s="12">
        <f t="shared" si="8"/>
        <v>2065.8539999999998</v>
      </c>
      <c r="I23" s="12">
        <f t="shared" si="8"/>
        <v>2200.0030000000002</v>
      </c>
      <c r="J23" s="12">
        <f t="shared" si="8"/>
        <v>2065.8180000000002</v>
      </c>
      <c r="K23" s="12">
        <f t="shared" si="8"/>
        <v>1928.1590000000001</v>
      </c>
      <c r="M23" s="12">
        <f t="shared" si="10"/>
        <v>904.68899999999985</v>
      </c>
      <c r="N23" s="12">
        <f t="shared" si="7"/>
        <v>1599.1049999999998</v>
      </c>
      <c r="O23">
        <f t="shared" si="3"/>
        <v>1738.5190000000002</v>
      </c>
      <c r="P23">
        <f t="shared" si="4"/>
        <v>1566.4450000000002</v>
      </c>
      <c r="Q23">
        <f t="shared" si="5"/>
        <v>1457.797</v>
      </c>
      <c r="R23" s="12">
        <f t="shared" si="11"/>
        <v>1453.3110000000001</v>
      </c>
      <c r="S23">
        <f t="shared" si="12"/>
        <v>322.64726046256811</v>
      </c>
    </row>
    <row r="24" spans="1:19" x14ac:dyDescent="0.25">
      <c r="A24" s="1">
        <v>1344438</v>
      </c>
      <c r="B24" s="1">
        <v>2129214</v>
      </c>
      <c r="C24" s="1">
        <v>2570444</v>
      </c>
      <c r="D24" s="1">
        <v>2101659</v>
      </c>
      <c r="E24" s="1">
        <v>1988916</v>
      </c>
      <c r="G24" s="12">
        <f t="shared" si="9"/>
        <v>1344.4380000000001</v>
      </c>
      <c r="H24" s="12">
        <f t="shared" si="8"/>
        <v>2129.2139999999999</v>
      </c>
      <c r="I24" s="12">
        <f t="shared" si="8"/>
        <v>2570.444</v>
      </c>
      <c r="J24" s="12">
        <f t="shared" si="8"/>
        <v>2101.6590000000001</v>
      </c>
      <c r="K24" s="12">
        <f t="shared" si="8"/>
        <v>1988.9159999999999</v>
      </c>
      <c r="M24" s="12">
        <f t="shared" si="10"/>
        <v>874.07600000000002</v>
      </c>
      <c r="N24" s="12">
        <f t="shared" si="7"/>
        <v>1662.4649999999999</v>
      </c>
      <c r="O24">
        <f t="shared" si="3"/>
        <v>2108.96</v>
      </c>
      <c r="P24">
        <f t="shared" si="4"/>
        <v>1602.2860000000001</v>
      </c>
      <c r="Q24">
        <f t="shared" si="5"/>
        <v>1518.5539999999999</v>
      </c>
      <c r="R24" s="12">
        <f t="shared" si="11"/>
        <v>1553.2682</v>
      </c>
      <c r="S24">
        <f t="shared" si="12"/>
        <v>443.17806315768792</v>
      </c>
    </row>
    <row r="25" spans="1:19" x14ac:dyDescent="0.25">
      <c r="A25" s="1">
        <v>1404816</v>
      </c>
      <c r="B25" s="1">
        <v>2040380</v>
      </c>
      <c r="C25" s="1">
        <v>3146842</v>
      </c>
      <c r="D25" s="1">
        <v>2200667</v>
      </c>
      <c r="E25" s="1">
        <v>2231529</v>
      </c>
      <c r="G25" s="12">
        <f t="shared" si="9"/>
        <v>1404.816</v>
      </c>
      <c r="H25" s="12">
        <f t="shared" si="8"/>
        <v>2040.38</v>
      </c>
      <c r="I25" s="12">
        <f t="shared" si="8"/>
        <v>3146.8420000000001</v>
      </c>
      <c r="J25" s="12">
        <f t="shared" si="8"/>
        <v>2200.6669999999999</v>
      </c>
      <c r="K25" s="12">
        <f t="shared" si="8"/>
        <v>2231.529</v>
      </c>
      <c r="M25" s="12">
        <f t="shared" si="10"/>
        <v>934.45399999999995</v>
      </c>
      <c r="N25" s="12">
        <f t="shared" si="7"/>
        <v>1573.6310000000001</v>
      </c>
      <c r="O25">
        <f t="shared" si="3"/>
        <v>2685.3580000000002</v>
      </c>
      <c r="P25">
        <f t="shared" si="4"/>
        <v>1701.2939999999999</v>
      </c>
      <c r="Q25">
        <f t="shared" si="5"/>
        <v>1761.1669999999999</v>
      </c>
      <c r="R25" s="12">
        <f t="shared" si="11"/>
        <v>1731.1808000000001</v>
      </c>
      <c r="S25">
        <f t="shared" si="12"/>
        <v>626.86562661442804</v>
      </c>
    </row>
    <row r="26" spans="1:19" x14ac:dyDescent="0.25">
      <c r="A26" s="1">
        <v>1380500</v>
      </c>
      <c r="B26" s="1">
        <v>2029558</v>
      </c>
      <c r="C26" s="1">
        <v>3390587</v>
      </c>
      <c r="D26" s="1">
        <v>2417310</v>
      </c>
      <c r="E26" s="1">
        <v>2304692</v>
      </c>
      <c r="G26" s="12">
        <f t="shared" si="9"/>
        <v>1380.5</v>
      </c>
      <c r="H26" s="12">
        <f t="shared" si="8"/>
        <v>2029.558</v>
      </c>
      <c r="I26" s="12">
        <f t="shared" si="8"/>
        <v>3390.587</v>
      </c>
      <c r="J26" s="12">
        <f t="shared" si="8"/>
        <v>2417.31</v>
      </c>
      <c r="K26" s="12">
        <f t="shared" si="8"/>
        <v>2304.692</v>
      </c>
      <c r="M26" s="12">
        <f t="shared" si="10"/>
        <v>910.13799999999992</v>
      </c>
      <c r="N26" s="12">
        <f t="shared" si="7"/>
        <v>1562.809</v>
      </c>
      <c r="O26">
        <f t="shared" si="3"/>
        <v>2929.1030000000001</v>
      </c>
      <c r="P26">
        <f t="shared" si="4"/>
        <v>1917.9369999999999</v>
      </c>
      <c r="Q26">
        <f t="shared" si="5"/>
        <v>1834.33</v>
      </c>
      <c r="R26" s="12">
        <f t="shared" si="11"/>
        <v>1830.8633999999997</v>
      </c>
      <c r="S26">
        <f t="shared" si="12"/>
        <v>730.29317258639389</v>
      </c>
    </row>
    <row r="27" spans="1:19" x14ac:dyDescent="0.25">
      <c r="A27" s="1">
        <v>1443604</v>
      </c>
      <c r="B27" s="1">
        <v>2356224</v>
      </c>
      <c r="C27" s="1">
        <v>3548983</v>
      </c>
      <c r="D27" s="1">
        <v>2688901</v>
      </c>
      <c r="E27" s="1">
        <v>2529164</v>
      </c>
      <c r="G27" s="12">
        <f t="shared" si="9"/>
        <v>1443.604</v>
      </c>
      <c r="H27" s="12">
        <f t="shared" si="8"/>
        <v>2356.2240000000002</v>
      </c>
      <c r="I27" s="12">
        <f t="shared" si="8"/>
        <v>3548.9830000000002</v>
      </c>
      <c r="J27" s="12">
        <f t="shared" si="8"/>
        <v>2688.9009999999998</v>
      </c>
      <c r="K27" s="12">
        <f t="shared" si="8"/>
        <v>2529.1640000000002</v>
      </c>
      <c r="M27" s="12">
        <f t="shared" si="10"/>
        <v>973.24199999999996</v>
      </c>
      <c r="N27" s="12">
        <f t="shared" si="7"/>
        <v>1889.4750000000001</v>
      </c>
      <c r="O27">
        <f t="shared" si="3"/>
        <v>3087.4990000000003</v>
      </c>
      <c r="P27">
        <f t="shared" si="4"/>
        <v>2189.5279999999998</v>
      </c>
      <c r="Q27">
        <f t="shared" si="5"/>
        <v>2058.8020000000001</v>
      </c>
      <c r="R27" s="12">
        <f t="shared" si="11"/>
        <v>2039.7092</v>
      </c>
      <c r="S27">
        <f t="shared" si="12"/>
        <v>755.08216048897634</v>
      </c>
    </row>
    <row r="28" spans="1:19" x14ac:dyDescent="0.25">
      <c r="A28" s="1">
        <v>1811792</v>
      </c>
      <c r="B28" s="1">
        <v>2933932</v>
      </c>
      <c r="C28" s="1">
        <v>3716786</v>
      </c>
      <c r="D28" s="1">
        <v>2897105</v>
      </c>
      <c r="E28" s="1">
        <v>3027219</v>
      </c>
      <c r="G28" s="12">
        <f t="shared" si="9"/>
        <v>1811.7919999999999</v>
      </c>
      <c r="H28" s="12">
        <f t="shared" si="8"/>
        <v>2933.9319999999998</v>
      </c>
      <c r="I28" s="12">
        <f t="shared" si="8"/>
        <v>3716.7860000000001</v>
      </c>
      <c r="J28" s="12">
        <f t="shared" si="8"/>
        <v>2897.105</v>
      </c>
      <c r="K28" s="12">
        <f t="shared" si="8"/>
        <v>3027.2190000000001</v>
      </c>
      <c r="M28" s="12">
        <f t="shared" si="10"/>
        <v>1341.4299999999998</v>
      </c>
      <c r="N28" s="12">
        <f t="shared" si="7"/>
        <v>2467.183</v>
      </c>
      <c r="O28">
        <f t="shared" si="3"/>
        <v>3255.3020000000001</v>
      </c>
      <c r="P28">
        <f t="shared" si="4"/>
        <v>2397.732</v>
      </c>
      <c r="Q28">
        <f t="shared" si="5"/>
        <v>2556.857</v>
      </c>
      <c r="R28" s="12">
        <f t="shared" si="11"/>
        <v>2403.7008000000001</v>
      </c>
      <c r="S28">
        <f t="shared" si="12"/>
        <v>685.77807894806551</v>
      </c>
    </row>
    <row r="29" spans="1:19" x14ac:dyDescent="0.25">
      <c r="A29" s="1">
        <v>2013877</v>
      </c>
      <c r="B29" s="1">
        <v>3154010</v>
      </c>
      <c r="C29" s="1">
        <v>3768850</v>
      </c>
      <c r="D29" s="1">
        <v>2962456</v>
      </c>
      <c r="E29" s="1">
        <v>3145448</v>
      </c>
      <c r="G29" s="12">
        <f t="shared" si="9"/>
        <v>2013.877</v>
      </c>
      <c r="H29" s="12">
        <f t="shared" si="8"/>
        <v>3154.01</v>
      </c>
      <c r="I29" s="12">
        <f t="shared" si="8"/>
        <v>3768.85</v>
      </c>
      <c r="J29" s="12">
        <f t="shared" si="8"/>
        <v>2962.4560000000001</v>
      </c>
      <c r="K29" s="12">
        <f t="shared" si="8"/>
        <v>3145.4479999999999</v>
      </c>
      <c r="M29" s="12">
        <f t="shared" si="10"/>
        <v>1543.5149999999999</v>
      </c>
      <c r="N29" s="12">
        <f t="shared" si="7"/>
        <v>2687.2610000000004</v>
      </c>
      <c r="O29">
        <f t="shared" si="3"/>
        <v>3307.366</v>
      </c>
      <c r="P29">
        <f t="shared" si="4"/>
        <v>2463.0830000000001</v>
      </c>
      <c r="Q29">
        <f t="shared" si="5"/>
        <v>2675.0859999999998</v>
      </c>
      <c r="R29" s="12">
        <f t="shared" si="11"/>
        <v>2535.2622000000001</v>
      </c>
      <c r="S29">
        <f t="shared" si="12"/>
        <v>637.8814454588728</v>
      </c>
    </row>
    <row r="30" spans="1:19" x14ac:dyDescent="0.25">
      <c r="A30" s="1">
        <v>2027572</v>
      </c>
      <c r="B30" s="1">
        <v>3166804</v>
      </c>
      <c r="C30" s="1">
        <v>3930986</v>
      </c>
      <c r="D30" s="1">
        <v>2965631</v>
      </c>
      <c r="E30" s="1">
        <v>3161519</v>
      </c>
      <c r="G30" s="12">
        <f t="shared" si="9"/>
        <v>2027.5719999999999</v>
      </c>
      <c r="H30" s="12">
        <f t="shared" si="8"/>
        <v>3166.8040000000001</v>
      </c>
      <c r="I30" s="12">
        <f t="shared" si="8"/>
        <v>3930.9859999999999</v>
      </c>
      <c r="J30" s="12">
        <f t="shared" si="8"/>
        <v>2965.6309999999999</v>
      </c>
      <c r="K30" s="12">
        <f t="shared" si="8"/>
        <v>3161.5189999999998</v>
      </c>
      <c r="M30" s="12">
        <f t="shared" si="10"/>
        <v>1557.2099999999998</v>
      </c>
      <c r="N30" s="12">
        <f t="shared" si="7"/>
        <v>2700.0550000000003</v>
      </c>
      <c r="O30">
        <f t="shared" si="3"/>
        <v>3469.502</v>
      </c>
      <c r="P30">
        <f t="shared" si="4"/>
        <v>2466.2579999999998</v>
      </c>
      <c r="Q30">
        <f t="shared" si="5"/>
        <v>2691.1569999999997</v>
      </c>
      <c r="R30" s="12">
        <f t="shared" si="11"/>
        <v>2576.8363999999997</v>
      </c>
      <c r="S30">
        <f t="shared" si="12"/>
        <v>685.01267771429082</v>
      </c>
    </row>
    <row r="31" spans="1:19" x14ac:dyDescent="0.25">
      <c r="A31" s="1">
        <v>1878438</v>
      </c>
      <c r="B31" s="1">
        <v>2900238</v>
      </c>
      <c r="C31" s="1">
        <v>3593971</v>
      </c>
      <c r="D31" s="1">
        <v>2621370</v>
      </c>
      <c r="E31" s="1">
        <v>2953587</v>
      </c>
      <c r="G31" s="12">
        <f t="shared" si="9"/>
        <v>1878.4380000000001</v>
      </c>
      <c r="H31" s="12">
        <f t="shared" si="8"/>
        <v>2900.2379999999998</v>
      </c>
      <c r="I31" s="12">
        <f t="shared" si="8"/>
        <v>3593.971</v>
      </c>
      <c r="J31" s="12">
        <f t="shared" si="8"/>
        <v>2621.37</v>
      </c>
      <c r="K31" s="12">
        <f t="shared" si="8"/>
        <v>2953.587</v>
      </c>
      <c r="M31" s="12">
        <f t="shared" si="10"/>
        <v>1408.076</v>
      </c>
      <c r="N31" s="12">
        <f t="shared" si="7"/>
        <v>2433.4889999999996</v>
      </c>
      <c r="O31">
        <f t="shared" si="3"/>
        <v>3132.4870000000001</v>
      </c>
      <c r="P31">
        <f t="shared" si="4"/>
        <v>2121.9969999999998</v>
      </c>
      <c r="Q31">
        <f t="shared" si="5"/>
        <v>2483.2249999999999</v>
      </c>
      <c r="R31" s="12">
        <f t="shared" si="11"/>
        <v>2315.8548000000001</v>
      </c>
      <c r="S31">
        <f t="shared" si="12"/>
        <v>626.57440405844955</v>
      </c>
    </row>
    <row r="32" spans="1:19" x14ac:dyDescent="0.25">
      <c r="A32" s="1">
        <v>1859683</v>
      </c>
      <c r="B32" s="1">
        <v>2824425</v>
      </c>
      <c r="C32" s="1">
        <v>3225444</v>
      </c>
      <c r="D32" s="1">
        <v>2132795</v>
      </c>
      <c r="E32" s="1">
        <v>2858394</v>
      </c>
      <c r="G32" s="12">
        <f t="shared" si="9"/>
        <v>1859.683</v>
      </c>
      <c r="H32" s="12">
        <f t="shared" ref="H32:H51" si="13">B32/1000</f>
        <v>2824.4250000000002</v>
      </c>
      <c r="I32" s="12">
        <f t="shared" ref="I32:I48" si="14">C32/1000</f>
        <v>3225.444</v>
      </c>
      <c r="J32" s="12">
        <f t="shared" ref="J32:J63" si="15">D32/1000</f>
        <v>2132.7950000000001</v>
      </c>
      <c r="K32" s="12">
        <f t="shared" ref="K32:K51" si="16">E32/1000</f>
        <v>2858.3939999999998</v>
      </c>
      <c r="M32" s="12">
        <f t="shared" si="10"/>
        <v>1389.3209999999999</v>
      </c>
      <c r="N32" s="12">
        <f t="shared" si="7"/>
        <v>2357.6760000000004</v>
      </c>
      <c r="O32">
        <f t="shared" si="3"/>
        <v>2763.96</v>
      </c>
      <c r="P32">
        <f t="shared" si="4"/>
        <v>1633.422</v>
      </c>
      <c r="Q32">
        <f t="shared" si="5"/>
        <v>2388.0319999999997</v>
      </c>
      <c r="R32" s="12">
        <f t="shared" si="11"/>
        <v>2106.4821999999999</v>
      </c>
      <c r="S32">
        <f t="shared" si="12"/>
        <v>572.87690914820439</v>
      </c>
    </row>
    <row r="33" spans="1:19" x14ac:dyDescent="0.25">
      <c r="A33" s="1">
        <v>1742491</v>
      </c>
      <c r="B33" s="1">
        <v>2793938</v>
      </c>
      <c r="C33" s="1">
        <v>3108146</v>
      </c>
      <c r="D33" s="1">
        <v>1994261</v>
      </c>
      <c r="E33" s="1">
        <v>2875057</v>
      </c>
      <c r="G33" s="12">
        <f t="shared" si="9"/>
        <v>1742.491</v>
      </c>
      <c r="H33" s="12">
        <f t="shared" si="13"/>
        <v>2793.9380000000001</v>
      </c>
      <c r="I33" s="12">
        <f t="shared" si="14"/>
        <v>3108.1460000000002</v>
      </c>
      <c r="J33" s="12">
        <f t="shared" si="15"/>
        <v>1994.261</v>
      </c>
      <c r="K33" s="12">
        <f t="shared" si="16"/>
        <v>2875.0569999999998</v>
      </c>
      <c r="M33" s="12">
        <f t="shared" si="10"/>
        <v>1272.1289999999999</v>
      </c>
      <c r="N33" s="12">
        <f t="shared" si="7"/>
        <v>2327.1890000000003</v>
      </c>
      <c r="O33">
        <f t="shared" si="3"/>
        <v>2646.6620000000003</v>
      </c>
      <c r="P33">
        <f t="shared" si="4"/>
        <v>1494.8879999999999</v>
      </c>
      <c r="Q33">
        <f t="shared" si="5"/>
        <v>2404.6949999999997</v>
      </c>
      <c r="R33" s="12">
        <f t="shared" si="11"/>
        <v>2029.1125999999999</v>
      </c>
      <c r="S33">
        <f t="shared" si="12"/>
        <v>606.15572149019647</v>
      </c>
    </row>
    <row r="34" spans="1:19" x14ac:dyDescent="0.25">
      <c r="A34" s="1">
        <v>1717544</v>
      </c>
      <c r="B34" s="1">
        <v>2746467</v>
      </c>
      <c r="C34" s="1">
        <v>2708642</v>
      </c>
      <c r="D34" s="1">
        <v>1943040</v>
      </c>
      <c r="E34" s="1">
        <v>2667763</v>
      </c>
      <c r="G34" s="12">
        <f t="shared" si="9"/>
        <v>1717.5440000000001</v>
      </c>
      <c r="H34" s="12">
        <f t="shared" si="13"/>
        <v>2746.4670000000001</v>
      </c>
      <c r="I34" s="12">
        <f t="shared" si="14"/>
        <v>2708.6419999999998</v>
      </c>
      <c r="J34" s="12">
        <f t="shared" si="15"/>
        <v>1943.04</v>
      </c>
      <c r="K34" s="12">
        <f t="shared" si="16"/>
        <v>2667.7629999999999</v>
      </c>
      <c r="M34" s="12">
        <f t="shared" si="10"/>
        <v>1247.182</v>
      </c>
      <c r="N34" s="12">
        <f t="shared" si="7"/>
        <v>2279.7179999999998</v>
      </c>
      <c r="O34">
        <f t="shared" si="3"/>
        <v>2247.1579999999999</v>
      </c>
      <c r="P34">
        <f t="shared" si="4"/>
        <v>1443.6669999999999</v>
      </c>
      <c r="Q34">
        <f t="shared" si="5"/>
        <v>2197.4009999999998</v>
      </c>
      <c r="R34" s="12">
        <f t="shared" si="11"/>
        <v>1883.0251999999996</v>
      </c>
      <c r="S34">
        <f t="shared" si="12"/>
        <v>496.51843372799465</v>
      </c>
    </row>
    <row r="35" spans="1:19" x14ac:dyDescent="0.25">
      <c r="A35" s="1">
        <v>1684365</v>
      </c>
      <c r="B35" s="1">
        <v>2749862</v>
      </c>
      <c r="C35" s="1">
        <v>2814192</v>
      </c>
      <c r="D35" s="1">
        <v>1937516</v>
      </c>
      <c r="E35" s="1">
        <v>2387588</v>
      </c>
      <c r="G35" s="12">
        <f t="shared" si="9"/>
        <v>1684.365</v>
      </c>
      <c r="H35" s="12">
        <f t="shared" si="13"/>
        <v>2749.8620000000001</v>
      </c>
      <c r="I35" s="12">
        <f t="shared" si="14"/>
        <v>2814.192</v>
      </c>
      <c r="J35" s="12">
        <f t="shared" si="15"/>
        <v>1937.5160000000001</v>
      </c>
      <c r="K35" s="12">
        <f t="shared" si="16"/>
        <v>2387.5880000000002</v>
      </c>
      <c r="M35" s="12">
        <f t="shared" si="10"/>
        <v>1214.0029999999999</v>
      </c>
      <c r="N35" s="12">
        <f t="shared" si="7"/>
        <v>2283.1130000000003</v>
      </c>
      <c r="O35">
        <f t="shared" si="3"/>
        <v>2352.7080000000001</v>
      </c>
      <c r="P35">
        <f t="shared" si="4"/>
        <v>1438.143</v>
      </c>
      <c r="Q35">
        <f t="shared" si="5"/>
        <v>1917.2260000000001</v>
      </c>
      <c r="R35" s="12">
        <f t="shared" si="11"/>
        <v>1841.0386000000003</v>
      </c>
      <c r="S35">
        <f t="shared" si="12"/>
        <v>504.61331188277228</v>
      </c>
    </row>
    <row r="36" spans="1:19" x14ac:dyDescent="0.25">
      <c r="A36" s="1">
        <v>1757133</v>
      </c>
      <c r="B36" s="1">
        <v>2527875</v>
      </c>
      <c r="C36" s="1">
        <v>2739391</v>
      </c>
      <c r="D36" s="1">
        <v>2093382</v>
      </c>
      <c r="E36" s="1">
        <v>2368646</v>
      </c>
      <c r="G36" s="12">
        <f t="shared" si="9"/>
        <v>1757.133</v>
      </c>
      <c r="H36" s="12">
        <f t="shared" si="13"/>
        <v>2527.875</v>
      </c>
      <c r="I36" s="12">
        <f t="shared" si="14"/>
        <v>2739.3910000000001</v>
      </c>
      <c r="J36" s="12">
        <f t="shared" si="15"/>
        <v>2093.3820000000001</v>
      </c>
      <c r="K36" s="12">
        <f t="shared" si="16"/>
        <v>2368.6460000000002</v>
      </c>
      <c r="M36" s="12">
        <f t="shared" si="10"/>
        <v>1286.771</v>
      </c>
      <c r="N36" s="12">
        <f t="shared" si="7"/>
        <v>2061.1260000000002</v>
      </c>
      <c r="O36">
        <f t="shared" si="3"/>
        <v>2277.9070000000002</v>
      </c>
      <c r="P36">
        <f t="shared" si="4"/>
        <v>1594.009</v>
      </c>
      <c r="Q36">
        <f t="shared" si="5"/>
        <v>1898.2840000000001</v>
      </c>
      <c r="R36" s="12">
        <f t="shared" si="11"/>
        <v>1823.6194</v>
      </c>
      <c r="S36">
        <f t="shared" si="12"/>
        <v>390.28468821528242</v>
      </c>
    </row>
    <row r="37" spans="1:19" x14ac:dyDescent="0.25">
      <c r="A37" s="1">
        <v>1835411</v>
      </c>
      <c r="B37" s="1">
        <v>2366082</v>
      </c>
      <c r="C37" s="1">
        <v>2721583</v>
      </c>
      <c r="D37" s="1">
        <v>2154251</v>
      </c>
      <c r="E37" s="1">
        <v>2437266</v>
      </c>
      <c r="G37" s="12">
        <f t="shared" si="9"/>
        <v>1835.4110000000001</v>
      </c>
      <c r="H37" s="12">
        <f t="shared" si="13"/>
        <v>2366.0819999999999</v>
      </c>
      <c r="I37" s="12">
        <f t="shared" si="14"/>
        <v>2721.5830000000001</v>
      </c>
      <c r="J37" s="12">
        <f t="shared" si="15"/>
        <v>2154.2510000000002</v>
      </c>
      <c r="K37" s="12">
        <f t="shared" si="16"/>
        <v>2437.2660000000001</v>
      </c>
      <c r="M37" s="12">
        <f t="shared" si="10"/>
        <v>1365.049</v>
      </c>
      <c r="N37" s="12">
        <f t="shared" si="7"/>
        <v>1899.3329999999999</v>
      </c>
      <c r="O37">
        <f t="shared" si="3"/>
        <v>2260.0990000000002</v>
      </c>
      <c r="P37">
        <f t="shared" si="4"/>
        <v>1654.8780000000002</v>
      </c>
      <c r="Q37">
        <f t="shared" si="5"/>
        <v>1966.904</v>
      </c>
      <c r="R37" s="12">
        <f t="shared" si="11"/>
        <v>1829.2526000000003</v>
      </c>
      <c r="S37">
        <f t="shared" si="12"/>
        <v>337.40897815455219</v>
      </c>
    </row>
    <row r="38" spans="1:19" x14ac:dyDescent="0.25">
      <c r="A38" s="1">
        <v>1843632</v>
      </c>
      <c r="B38" s="1">
        <v>2440292</v>
      </c>
      <c r="C38" s="1">
        <v>2771222</v>
      </c>
      <c r="D38" s="1">
        <v>2075396</v>
      </c>
      <c r="E38" s="1">
        <v>2505050</v>
      </c>
      <c r="G38" s="12">
        <f t="shared" si="9"/>
        <v>1843.6320000000001</v>
      </c>
      <c r="H38" s="12">
        <f t="shared" si="13"/>
        <v>2440.2919999999999</v>
      </c>
      <c r="I38" s="12">
        <f t="shared" si="14"/>
        <v>2771.2220000000002</v>
      </c>
      <c r="J38" s="12">
        <f t="shared" si="15"/>
        <v>2075.3960000000002</v>
      </c>
      <c r="K38" s="12">
        <f t="shared" si="16"/>
        <v>2505.0500000000002</v>
      </c>
      <c r="M38" s="12">
        <f t="shared" si="10"/>
        <v>1373.27</v>
      </c>
      <c r="N38" s="12">
        <f t="shared" si="7"/>
        <v>1973.5429999999999</v>
      </c>
      <c r="O38">
        <f t="shared" si="3"/>
        <v>2309.7380000000003</v>
      </c>
      <c r="P38">
        <f t="shared" si="4"/>
        <v>1576.0230000000001</v>
      </c>
      <c r="Q38">
        <f t="shared" si="5"/>
        <v>2034.6880000000001</v>
      </c>
      <c r="R38" s="12">
        <f t="shared" si="11"/>
        <v>1853.4524000000001</v>
      </c>
      <c r="S38">
        <f t="shared" si="12"/>
        <v>375.16891293695937</v>
      </c>
    </row>
    <row r="39" spans="1:19" x14ac:dyDescent="0.25">
      <c r="A39" s="1">
        <v>1981074</v>
      </c>
      <c r="B39" s="1">
        <v>2355993</v>
      </c>
      <c r="C39" s="1">
        <v>2797346</v>
      </c>
      <c r="D39" s="1">
        <v>2164087</v>
      </c>
      <c r="E39" s="1">
        <v>2622360</v>
      </c>
      <c r="G39" s="12">
        <f t="shared" si="9"/>
        <v>1981.0740000000001</v>
      </c>
      <c r="H39" s="12">
        <f t="shared" si="13"/>
        <v>2355.9929999999999</v>
      </c>
      <c r="I39" s="12">
        <f t="shared" si="14"/>
        <v>2797.346</v>
      </c>
      <c r="J39" s="12">
        <f t="shared" si="15"/>
        <v>2164.087</v>
      </c>
      <c r="K39" s="12">
        <f t="shared" si="16"/>
        <v>2622.36</v>
      </c>
      <c r="M39" s="12">
        <f t="shared" si="10"/>
        <v>1510.712</v>
      </c>
      <c r="N39" s="12">
        <f t="shared" si="7"/>
        <v>1889.2439999999999</v>
      </c>
      <c r="O39">
        <f t="shared" si="3"/>
        <v>2335.8620000000001</v>
      </c>
      <c r="P39">
        <f t="shared" si="4"/>
        <v>1664.7139999999999</v>
      </c>
      <c r="Q39">
        <f t="shared" si="5"/>
        <v>2151.998</v>
      </c>
      <c r="R39" s="12">
        <f t="shared" si="11"/>
        <v>1910.5060000000001</v>
      </c>
      <c r="S39">
        <f t="shared" si="12"/>
        <v>339.09701235192097</v>
      </c>
    </row>
    <row r="40" spans="1:19" x14ac:dyDescent="0.25">
      <c r="A40" s="1">
        <v>2127543</v>
      </c>
      <c r="B40" s="1">
        <v>2265016</v>
      </c>
      <c r="C40" s="1">
        <v>2978977</v>
      </c>
      <c r="D40" s="1">
        <v>2165027</v>
      </c>
      <c r="E40" s="1">
        <v>2626993</v>
      </c>
      <c r="G40" s="12">
        <f t="shared" si="9"/>
        <v>2127.5430000000001</v>
      </c>
      <c r="H40" s="12">
        <f t="shared" si="13"/>
        <v>2265.0160000000001</v>
      </c>
      <c r="I40" s="12">
        <f t="shared" si="14"/>
        <v>2978.9769999999999</v>
      </c>
      <c r="J40" s="12">
        <f t="shared" si="15"/>
        <v>2165.027</v>
      </c>
      <c r="K40" s="12">
        <f t="shared" si="16"/>
        <v>2626.9929999999999</v>
      </c>
      <c r="M40" s="12">
        <f t="shared" si="10"/>
        <v>1657.181</v>
      </c>
      <c r="N40" s="12">
        <f t="shared" si="7"/>
        <v>1798.2670000000001</v>
      </c>
      <c r="O40">
        <f t="shared" si="3"/>
        <v>2517.4929999999999</v>
      </c>
      <c r="P40">
        <f t="shared" si="4"/>
        <v>1665.654</v>
      </c>
      <c r="Q40">
        <f t="shared" si="5"/>
        <v>2156.6309999999999</v>
      </c>
      <c r="R40" s="12">
        <f t="shared" si="11"/>
        <v>1959.0452</v>
      </c>
      <c r="S40">
        <f t="shared" si="12"/>
        <v>372.14046903044471</v>
      </c>
    </row>
    <row r="41" spans="1:19" x14ac:dyDescent="0.25">
      <c r="A41" s="1">
        <v>2079448</v>
      </c>
      <c r="B41" s="1">
        <v>2330872</v>
      </c>
      <c r="C41" s="1">
        <v>3272851</v>
      </c>
      <c r="D41" s="1">
        <v>2119665</v>
      </c>
      <c r="E41" s="1">
        <v>2689309</v>
      </c>
      <c r="G41" s="12">
        <f t="shared" si="9"/>
        <v>2079.4479999999999</v>
      </c>
      <c r="H41" s="12">
        <f t="shared" si="13"/>
        <v>2330.8719999999998</v>
      </c>
      <c r="I41" s="12">
        <f t="shared" si="14"/>
        <v>3272.8510000000001</v>
      </c>
      <c r="J41" s="12">
        <f t="shared" si="15"/>
        <v>2119.665</v>
      </c>
      <c r="K41" s="12">
        <f t="shared" si="16"/>
        <v>2689.3090000000002</v>
      </c>
      <c r="M41" s="12">
        <f t="shared" si="10"/>
        <v>1609.0859999999998</v>
      </c>
      <c r="N41" s="12">
        <f t="shared" si="7"/>
        <v>1864.1229999999998</v>
      </c>
      <c r="O41">
        <f t="shared" si="3"/>
        <v>2811.3670000000002</v>
      </c>
      <c r="P41">
        <f t="shared" si="4"/>
        <v>1620.2919999999999</v>
      </c>
      <c r="Q41">
        <f t="shared" si="5"/>
        <v>2218.9470000000001</v>
      </c>
      <c r="R41" s="12">
        <f t="shared" si="11"/>
        <v>2024.7630000000001</v>
      </c>
      <c r="S41">
        <f t="shared" si="12"/>
        <v>504.63913999064715</v>
      </c>
    </row>
    <row r="42" spans="1:19" x14ac:dyDescent="0.25">
      <c r="A42" s="1">
        <v>1972956</v>
      </c>
      <c r="B42" s="1">
        <v>2264176</v>
      </c>
      <c r="C42" s="1">
        <v>3175062</v>
      </c>
      <c r="D42" s="1">
        <v>1981548</v>
      </c>
      <c r="E42" s="1">
        <v>2581159</v>
      </c>
      <c r="G42" s="12">
        <f t="shared" si="9"/>
        <v>1972.9559999999999</v>
      </c>
      <c r="H42" s="12">
        <f t="shared" si="13"/>
        <v>2264.1759999999999</v>
      </c>
      <c r="I42" s="12">
        <f t="shared" si="14"/>
        <v>3175.0619999999999</v>
      </c>
      <c r="J42" s="12">
        <f t="shared" si="15"/>
        <v>1981.548</v>
      </c>
      <c r="K42" s="12">
        <f t="shared" si="16"/>
        <v>2581.1590000000001</v>
      </c>
      <c r="M42" s="12">
        <f t="shared" si="10"/>
        <v>1502.5939999999998</v>
      </c>
      <c r="N42" s="12">
        <f t="shared" si="7"/>
        <v>1797.4269999999999</v>
      </c>
      <c r="O42">
        <f t="shared" si="3"/>
        <v>2713.578</v>
      </c>
      <c r="P42">
        <f t="shared" si="4"/>
        <v>1482.175</v>
      </c>
      <c r="Q42">
        <f t="shared" si="5"/>
        <v>2110.797</v>
      </c>
      <c r="R42" s="12">
        <f t="shared" si="11"/>
        <v>1921.3142</v>
      </c>
      <c r="S42">
        <f t="shared" si="12"/>
        <v>511.64038676466907</v>
      </c>
    </row>
    <row r="43" spans="1:19" x14ac:dyDescent="0.25">
      <c r="A43" s="1">
        <v>1688100</v>
      </c>
      <c r="B43" s="1">
        <v>2251425</v>
      </c>
      <c r="C43" s="1">
        <v>2836316</v>
      </c>
      <c r="D43" s="1">
        <v>2002859</v>
      </c>
      <c r="E43" s="1">
        <v>2488328</v>
      </c>
      <c r="G43" s="12">
        <f t="shared" si="9"/>
        <v>1688.1</v>
      </c>
      <c r="H43" s="12">
        <f t="shared" si="13"/>
        <v>2251.4250000000002</v>
      </c>
      <c r="I43" s="12">
        <f t="shared" si="14"/>
        <v>2836.3159999999998</v>
      </c>
      <c r="J43" s="12">
        <f t="shared" si="15"/>
        <v>2002.8589999999999</v>
      </c>
      <c r="K43" s="12">
        <f t="shared" si="16"/>
        <v>2488.328</v>
      </c>
      <c r="M43" s="12">
        <f t="shared" si="10"/>
        <v>1217.7379999999998</v>
      </c>
      <c r="N43" s="12">
        <f t="shared" si="7"/>
        <v>1784.6760000000002</v>
      </c>
      <c r="O43">
        <f t="shared" si="3"/>
        <v>2374.8319999999999</v>
      </c>
      <c r="P43">
        <f t="shared" si="4"/>
        <v>1503.4859999999999</v>
      </c>
      <c r="Q43">
        <f t="shared" si="5"/>
        <v>2017.9659999999999</v>
      </c>
      <c r="R43" s="12">
        <f t="shared" si="11"/>
        <v>1779.7395999999997</v>
      </c>
      <c r="S43">
        <f t="shared" si="12"/>
        <v>448.07170189468695</v>
      </c>
    </row>
    <row r="44" spans="1:19" x14ac:dyDescent="0.25">
      <c r="A44" s="1">
        <v>1635906</v>
      </c>
      <c r="B44" s="1">
        <v>2136826</v>
      </c>
      <c r="C44" s="1">
        <v>2524147</v>
      </c>
      <c r="D44" s="1">
        <v>1915996</v>
      </c>
      <c r="E44" s="1">
        <v>2384941</v>
      </c>
      <c r="G44" s="12">
        <f t="shared" si="9"/>
        <v>1635.9059999999999</v>
      </c>
      <c r="H44" s="12">
        <f t="shared" si="13"/>
        <v>2136.826</v>
      </c>
      <c r="I44" s="12">
        <f t="shared" si="14"/>
        <v>2524.1469999999999</v>
      </c>
      <c r="J44" s="12">
        <f t="shared" si="15"/>
        <v>1915.9960000000001</v>
      </c>
      <c r="K44" s="12">
        <f t="shared" si="16"/>
        <v>2384.9409999999998</v>
      </c>
      <c r="M44" s="12">
        <f t="shared" si="10"/>
        <v>1165.5439999999999</v>
      </c>
      <c r="N44" s="12">
        <f t="shared" si="7"/>
        <v>1670.077</v>
      </c>
      <c r="O44">
        <f t="shared" si="3"/>
        <v>2062.663</v>
      </c>
      <c r="P44">
        <f t="shared" si="4"/>
        <v>1416.623</v>
      </c>
      <c r="Q44">
        <f t="shared" si="5"/>
        <v>1914.5789999999997</v>
      </c>
      <c r="R44" s="12">
        <f t="shared" si="11"/>
        <v>1645.8971999999999</v>
      </c>
      <c r="S44">
        <f t="shared" si="12"/>
        <v>363.92793241409947</v>
      </c>
    </row>
    <row r="45" spans="1:19" x14ac:dyDescent="0.25">
      <c r="A45" s="1">
        <v>1703094</v>
      </c>
      <c r="B45" s="1">
        <v>2112093</v>
      </c>
      <c r="C45" s="1">
        <v>2332635</v>
      </c>
      <c r="D45" s="1">
        <v>2077943</v>
      </c>
      <c r="E45" s="1">
        <v>2470835</v>
      </c>
      <c r="G45" s="12">
        <f t="shared" si="9"/>
        <v>1703.0940000000001</v>
      </c>
      <c r="H45" s="12">
        <f t="shared" si="13"/>
        <v>2112.0929999999998</v>
      </c>
      <c r="I45" s="12">
        <f t="shared" si="14"/>
        <v>2332.6350000000002</v>
      </c>
      <c r="J45" s="12">
        <f t="shared" si="15"/>
        <v>2077.9430000000002</v>
      </c>
      <c r="K45" s="12">
        <f t="shared" si="16"/>
        <v>2470.835</v>
      </c>
      <c r="M45" s="12">
        <f t="shared" si="10"/>
        <v>1232.732</v>
      </c>
      <c r="N45" s="12">
        <f t="shared" si="7"/>
        <v>1645.3439999999998</v>
      </c>
      <c r="O45">
        <f t="shared" si="3"/>
        <v>1871.1510000000003</v>
      </c>
      <c r="P45">
        <f t="shared" si="4"/>
        <v>1578.5700000000002</v>
      </c>
      <c r="Q45">
        <f t="shared" si="5"/>
        <v>2000.473</v>
      </c>
      <c r="R45" s="12">
        <f t="shared" si="11"/>
        <v>1665.654</v>
      </c>
      <c r="S45">
        <f t="shared" si="12"/>
        <v>295.69847691948013</v>
      </c>
    </row>
    <row r="46" spans="1:19" x14ac:dyDescent="0.25">
      <c r="A46" s="1">
        <v>1795547</v>
      </c>
      <c r="B46" s="1">
        <v>2114798</v>
      </c>
      <c r="C46" s="1">
        <v>2323806</v>
      </c>
      <c r="D46" s="1">
        <v>2153176</v>
      </c>
      <c r="E46" s="1">
        <v>2381021</v>
      </c>
      <c r="G46" s="12">
        <f t="shared" si="9"/>
        <v>1795.547</v>
      </c>
      <c r="H46" s="12">
        <f t="shared" si="13"/>
        <v>2114.7979999999998</v>
      </c>
      <c r="I46" s="12">
        <f t="shared" si="14"/>
        <v>2323.806</v>
      </c>
      <c r="J46" s="12">
        <f t="shared" si="15"/>
        <v>2153.1759999999999</v>
      </c>
      <c r="K46" s="12">
        <f t="shared" si="16"/>
        <v>2381.0210000000002</v>
      </c>
      <c r="M46" s="12">
        <f t="shared" si="10"/>
        <v>1325.1849999999999</v>
      </c>
      <c r="N46" s="12">
        <f t="shared" si="7"/>
        <v>1648.0489999999998</v>
      </c>
      <c r="O46">
        <f t="shared" si="3"/>
        <v>1862.3220000000001</v>
      </c>
      <c r="P46">
        <f t="shared" si="4"/>
        <v>1653.8029999999999</v>
      </c>
      <c r="Q46">
        <f t="shared" si="5"/>
        <v>1910.6590000000001</v>
      </c>
      <c r="R46" s="12">
        <f t="shared" si="11"/>
        <v>1680.0036</v>
      </c>
      <c r="S46">
        <f t="shared" si="12"/>
        <v>231.32537654524546</v>
      </c>
    </row>
    <row r="47" spans="1:19" x14ac:dyDescent="0.25">
      <c r="A47" s="1">
        <v>1603744</v>
      </c>
      <c r="B47" s="1">
        <v>2270485</v>
      </c>
      <c r="D47" s="1">
        <v>2168390</v>
      </c>
      <c r="E47" s="1">
        <v>2332019</v>
      </c>
      <c r="G47" s="12">
        <f t="shared" si="9"/>
        <v>1603.7439999999999</v>
      </c>
      <c r="H47" s="12">
        <f t="shared" si="13"/>
        <v>2270.4850000000001</v>
      </c>
      <c r="I47" s="12"/>
      <c r="J47" s="12">
        <f t="shared" si="15"/>
        <v>2168.39</v>
      </c>
      <c r="K47" s="12">
        <f t="shared" si="16"/>
        <v>2332.0189999999998</v>
      </c>
      <c r="M47" s="12">
        <f t="shared" si="10"/>
        <v>1133.3819999999998</v>
      </c>
      <c r="N47" s="12">
        <f t="shared" si="7"/>
        <v>1803.7360000000001</v>
      </c>
      <c r="P47">
        <f t="shared" si="4"/>
        <v>1669.0169999999998</v>
      </c>
      <c r="Q47">
        <f t="shared" si="5"/>
        <v>1861.6569999999997</v>
      </c>
    </row>
    <row r="48" spans="1:19" x14ac:dyDescent="0.25">
      <c r="A48" s="1">
        <v>1628816</v>
      </c>
      <c r="B48" s="1">
        <v>2426593</v>
      </c>
      <c r="D48" s="1">
        <v>2170387</v>
      </c>
      <c r="E48" s="1">
        <v>2220989</v>
      </c>
      <c r="G48" s="12">
        <f t="shared" si="9"/>
        <v>1628.816</v>
      </c>
      <c r="H48" s="12">
        <f t="shared" si="13"/>
        <v>2426.5929999999998</v>
      </c>
      <c r="I48" s="12"/>
      <c r="J48" s="12">
        <f t="shared" si="15"/>
        <v>2170.3870000000002</v>
      </c>
      <c r="K48" s="12">
        <f t="shared" si="16"/>
        <v>2220.989</v>
      </c>
      <c r="M48" s="12">
        <f t="shared" si="10"/>
        <v>1158.454</v>
      </c>
      <c r="N48" s="12">
        <f t="shared" si="7"/>
        <v>1959.8439999999998</v>
      </c>
      <c r="P48">
        <f t="shared" si="4"/>
        <v>1671.0140000000001</v>
      </c>
      <c r="Q48">
        <f t="shared" si="5"/>
        <v>1750.627</v>
      </c>
    </row>
    <row r="49" spans="2:17" x14ac:dyDescent="0.25">
      <c r="B49" s="1">
        <v>2478156</v>
      </c>
      <c r="D49" s="1">
        <v>2008684</v>
      </c>
      <c r="E49" s="1">
        <v>2197542</v>
      </c>
      <c r="H49">
        <f t="shared" si="13"/>
        <v>2478.1559999999999</v>
      </c>
      <c r="J49">
        <f t="shared" si="15"/>
        <v>2008.684</v>
      </c>
      <c r="K49">
        <f t="shared" si="16"/>
        <v>2197.5419999999999</v>
      </c>
      <c r="N49" s="12">
        <f t="shared" si="7"/>
        <v>2011.4069999999999</v>
      </c>
      <c r="P49">
        <f t="shared" si="4"/>
        <v>1509.3109999999999</v>
      </c>
      <c r="Q49">
        <f t="shared" si="5"/>
        <v>1727.1799999999998</v>
      </c>
    </row>
    <row r="50" spans="2:17" x14ac:dyDescent="0.25">
      <c r="B50" s="1">
        <v>2546427</v>
      </c>
      <c r="D50" s="1">
        <v>2021950</v>
      </c>
      <c r="E50" s="1">
        <v>2563788</v>
      </c>
      <c r="H50">
        <f t="shared" si="13"/>
        <v>2546.4270000000001</v>
      </c>
      <c r="J50">
        <f t="shared" si="15"/>
        <v>2021.95</v>
      </c>
      <c r="K50">
        <f t="shared" si="16"/>
        <v>2563.788</v>
      </c>
      <c r="N50" s="12">
        <f t="shared" si="7"/>
        <v>2079.6779999999999</v>
      </c>
      <c r="P50">
        <f t="shared" si="4"/>
        <v>1522.577</v>
      </c>
      <c r="Q50">
        <f t="shared" si="5"/>
        <v>2093.4259999999999</v>
      </c>
    </row>
    <row r="51" spans="2:17" x14ac:dyDescent="0.25">
      <c r="B51" s="1">
        <v>2641838</v>
      </c>
      <c r="D51" s="1">
        <v>2214079</v>
      </c>
      <c r="E51" s="1">
        <v>2709053</v>
      </c>
      <c r="H51">
        <f t="shared" si="13"/>
        <v>2641.8380000000002</v>
      </c>
      <c r="J51">
        <f t="shared" si="15"/>
        <v>2214.0790000000002</v>
      </c>
      <c r="K51">
        <f t="shared" si="16"/>
        <v>2709.0529999999999</v>
      </c>
      <c r="N51" s="12">
        <f t="shared" si="7"/>
        <v>2175.0889999999999</v>
      </c>
      <c r="P51">
        <f t="shared" si="4"/>
        <v>1714.7060000000001</v>
      </c>
      <c r="Q51">
        <f t="shared" si="5"/>
        <v>2238.6909999999998</v>
      </c>
    </row>
    <row r="52" spans="2:17" x14ac:dyDescent="0.25">
      <c r="D52" s="1">
        <v>2387438</v>
      </c>
      <c r="J52">
        <f t="shared" si="15"/>
        <v>2387.4380000000001</v>
      </c>
      <c r="P52">
        <f t="shared" si="4"/>
        <v>1888.0650000000001</v>
      </c>
    </row>
    <row r="53" spans="2:17" x14ac:dyDescent="0.25">
      <c r="D53" s="1">
        <v>2416780</v>
      </c>
      <c r="J53">
        <f t="shared" si="15"/>
        <v>2416.7800000000002</v>
      </c>
      <c r="P53">
        <f t="shared" si="4"/>
        <v>1917.4070000000002</v>
      </c>
    </row>
    <row r="54" spans="2:17" x14ac:dyDescent="0.25">
      <c r="D54" s="1">
        <v>2457346</v>
      </c>
      <c r="J54">
        <f t="shared" si="15"/>
        <v>2457.346</v>
      </c>
      <c r="P54">
        <f t="shared" si="4"/>
        <v>1957.973</v>
      </c>
    </row>
    <row r="55" spans="2:17" x14ac:dyDescent="0.25">
      <c r="D55" s="1">
        <v>2315797</v>
      </c>
      <c r="J55">
        <f t="shared" si="15"/>
        <v>2315.797</v>
      </c>
      <c r="P55">
        <f t="shared" si="4"/>
        <v>1816.424</v>
      </c>
    </row>
    <row r="56" spans="2:17" x14ac:dyDescent="0.25">
      <c r="D56" s="1">
        <v>2043187</v>
      </c>
      <c r="J56">
        <f t="shared" si="15"/>
        <v>2043.1869999999999</v>
      </c>
      <c r="P56">
        <f t="shared" si="4"/>
        <v>1543.8139999999999</v>
      </c>
    </row>
    <row r="57" spans="2:17" x14ac:dyDescent="0.25">
      <c r="D57" s="1">
        <v>2052420</v>
      </c>
      <c r="J57">
        <f t="shared" si="15"/>
        <v>2052.42</v>
      </c>
      <c r="P57">
        <f t="shared" si="4"/>
        <v>1553.047</v>
      </c>
    </row>
    <row r="58" spans="2:17" x14ac:dyDescent="0.25">
      <c r="D58" s="1">
        <v>2115272</v>
      </c>
      <c r="J58">
        <f t="shared" si="15"/>
        <v>2115.2719999999999</v>
      </c>
      <c r="P58">
        <f t="shared" si="4"/>
        <v>1615.8989999999999</v>
      </c>
    </row>
    <row r="59" spans="2:17" x14ac:dyDescent="0.25">
      <c r="D59" s="1">
        <v>2258104</v>
      </c>
      <c r="J59">
        <f t="shared" si="15"/>
        <v>2258.1039999999998</v>
      </c>
      <c r="P59">
        <f t="shared" si="4"/>
        <v>1758.7309999999998</v>
      </c>
    </row>
    <row r="60" spans="2:17" x14ac:dyDescent="0.25">
      <c r="D60" s="1">
        <v>2218129</v>
      </c>
      <c r="J60">
        <f t="shared" si="15"/>
        <v>2218.1289999999999</v>
      </c>
      <c r="P60">
        <f t="shared" si="4"/>
        <v>1718.7559999999999</v>
      </c>
    </row>
    <row r="61" spans="2:17" x14ac:dyDescent="0.25">
      <c r="D61" s="1">
        <v>2040140</v>
      </c>
      <c r="J61">
        <f t="shared" si="15"/>
        <v>2040.14</v>
      </c>
      <c r="P61">
        <f t="shared" si="4"/>
        <v>1540.7670000000001</v>
      </c>
    </row>
    <row r="62" spans="2:17" x14ac:dyDescent="0.25">
      <c r="D62" s="1">
        <v>2116171</v>
      </c>
      <c r="J62">
        <f t="shared" si="15"/>
        <v>2116.1709999999998</v>
      </c>
      <c r="P62">
        <f t="shared" si="4"/>
        <v>1616.7979999999998</v>
      </c>
    </row>
    <row r="63" spans="2:17" x14ac:dyDescent="0.25">
      <c r="D63" s="1">
        <v>2009843</v>
      </c>
      <c r="J63">
        <f t="shared" si="15"/>
        <v>2009.8430000000001</v>
      </c>
      <c r="P63">
        <f t="shared" si="4"/>
        <v>1510.47</v>
      </c>
    </row>
  </sheetData>
  <conditionalFormatting sqref="F47:F1048576 F1 C3:C46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D63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51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6:A48 B6:B11 B2 B52:B1048576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6:A1048576 A1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A1048576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4:D1048576 D2 B12:B51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46 A16:A48 B2 F49:G1048576 E1:F1 D64:D1048576 B12:B1048576 D1:D2 F47:F48 G7:G48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104857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:H104857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104857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:I104857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104857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:J104857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:K1048576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:L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:Q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:R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F2B2F-F287-4501-9D15-4E232CC5D070}">
  <dimension ref="A1:U51"/>
  <sheetViews>
    <sheetView topLeftCell="E1" zoomScale="75" zoomScaleNormal="55" workbookViewId="0">
      <selection activeCell="S34" sqref="S3:T34"/>
    </sheetView>
  </sheetViews>
  <sheetFormatPr defaultColWidth="18" defaultRowHeight="15" x14ac:dyDescent="0.25"/>
  <sheetData>
    <row r="1" spans="1:20" x14ac:dyDescent="0.25">
      <c r="A1" s="11" t="s">
        <v>11</v>
      </c>
      <c r="B1" s="11" t="s">
        <v>12</v>
      </c>
      <c r="C1" s="11" t="s">
        <v>14</v>
      </c>
      <c r="D1" s="11" t="s">
        <v>15</v>
      </c>
      <c r="E1" s="11" t="s">
        <v>20</v>
      </c>
      <c r="F1" s="11" t="s">
        <v>17</v>
      </c>
      <c r="G1" s="11" t="s">
        <v>11</v>
      </c>
      <c r="H1" s="11" t="s">
        <v>12</v>
      </c>
      <c r="I1" s="11" t="s">
        <v>14</v>
      </c>
      <c r="J1" s="11" t="s">
        <v>15</v>
      </c>
      <c r="K1" s="11" t="s">
        <v>20</v>
      </c>
      <c r="L1" s="11" t="s">
        <v>19</v>
      </c>
      <c r="M1" s="11" t="s">
        <v>11</v>
      </c>
      <c r="N1" s="11" t="s">
        <v>12</v>
      </c>
      <c r="O1" s="11" t="s">
        <v>14</v>
      </c>
      <c r="P1" s="11" t="s">
        <v>15</v>
      </c>
      <c r="Q1" s="11" t="s">
        <v>20</v>
      </c>
    </row>
    <row r="2" spans="1:20" x14ac:dyDescent="0.25">
      <c r="A2" s="1">
        <v>2028513</v>
      </c>
      <c r="D2" s="1">
        <v>2775143</v>
      </c>
      <c r="E2" s="1">
        <v>2134718</v>
      </c>
      <c r="G2">
        <f>A2/1000</f>
        <v>2028.5129999999999</v>
      </c>
      <c r="J2">
        <f t="shared" ref="J2" si="0">D2/1000</f>
        <v>2775.143</v>
      </c>
      <c r="K2">
        <f>E2/1000</f>
        <v>2134.7179999999998</v>
      </c>
      <c r="M2">
        <f>G2-458.012</f>
        <v>1570.501</v>
      </c>
      <c r="P2">
        <f>J2-472.901</f>
        <v>2302.2420000000002</v>
      </c>
      <c r="Q2">
        <f>K2-494.012</f>
        <v>1640.7059999999999</v>
      </c>
      <c r="S2" t="s">
        <v>9</v>
      </c>
      <c r="T2" t="s">
        <v>10</v>
      </c>
    </row>
    <row r="3" spans="1:20" x14ac:dyDescent="0.25">
      <c r="A3" s="1">
        <v>2075152</v>
      </c>
      <c r="B3" s="1">
        <v>2246719</v>
      </c>
      <c r="C3" s="1">
        <v>2524143</v>
      </c>
      <c r="D3" s="1">
        <v>2746588</v>
      </c>
      <c r="E3" s="1">
        <v>2024665</v>
      </c>
      <c r="F3" s="1"/>
      <c r="G3">
        <f t="shared" ref="G3:G34" si="1">A3/1000</f>
        <v>2075.152</v>
      </c>
      <c r="H3">
        <f t="shared" ref="H3:H34" si="2">B3/1000</f>
        <v>2246.7190000000001</v>
      </c>
      <c r="I3">
        <f t="shared" ref="I3:I35" si="3">C3/1000</f>
        <v>2524.143</v>
      </c>
      <c r="J3">
        <f t="shared" ref="J3:J34" si="4">D3/1000</f>
        <v>2746.5880000000002</v>
      </c>
      <c r="K3">
        <f t="shared" ref="K3:K34" si="5">E3/1000</f>
        <v>2024.665</v>
      </c>
      <c r="M3">
        <f t="shared" ref="M3:M34" si="6">G3-458.012</f>
        <v>1617.14</v>
      </c>
      <c r="N3">
        <f>H3-484.23</f>
        <v>1762.489</v>
      </c>
      <c r="O3">
        <f>I3-494.926</f>
        <v>2029.2170000000001</v>
      </c>
      <c r="P3">
        <f t="shared" ref="P3:P34" si="7">J3-472.901</f>
        <v>2273.6870000000004</v>
      </c>
      <c r="Q3">
        <f t="shared" ref="Q3:Q34" si="8">K3-494.012</f>
        <v>1530.653</v>
      </c>
      <c r="S3">
        <f>AVERAGE(M3:Q3)</f>
        <v>1842.6371999999999</v>
      </c>
      <c r="T3">
        <f>STDEV(M3:Q3)</f>
        <v>306.2771678026316</v>
      </c>
    </row>
    <row r="4" spans="1:20" x14ac:dyDescent="0.25">
      <c r="A4" s="1">
        <v>2041171</v>
      </c>
      <c r="B4" s="1">
        <v>2247698</v>
      </c>
      <c r="C4" s="1">
        <v>2496368</v>
      </c>
      <c r="D4" s="1">
        <v>2525668</v>
      </c>
      <c r="E4" s="1">
        <v>1986321</v>
      </c>
      <c r="G4">
        <f t="shared" si="1"/>
        <v>2041.171</v>
      </c>
      <c r="H4">
        <f t="shared" si="2"/>
        <v>2247.6979999999999</v>
      </c>
      <c r="I4">
        <f t="shared" si="3"/>
        <v>2496.3679999999999</v>
      </c>
      <c r="J4">
        <f t="shared" si="4"/>
        <v>2525.6680000000001</v>
      </c>
      <c r="K4">
        <f t="shared" si="5"/>
        <v>1986.3209999999999</v>
      </c>
      <c r="M4">
        <f t="shared" si="6"/>
        <v>1583.1590000000001</v>
      </c>
      <c r="N4">
        <f t="shared" ref="N4:N34" si="9">H4-484.23</f>
        <v>1763.4679999999998</v>
      </c>
      <c r="O4">
        <f t="shared" ref="O4:O35" si="10">I4-494.926</f>
        <v>2001.442</v>
      </c>
      <c r="P4">
        <f t="shared" si="7"/>
        <v>2052.7670000000003</v>
      </c>
      <c r="Q4">
        <f t="shared" si="8"/>
        <v>1492.309</v>
      </c>
      <c r="S4">
        <f t="shared" ref="S4:S34" si="11">AVERAGE(M4:Q4)</f>
        <v>1778.6289999999997</v>
      </c>
      <c r="T4">
        <f t="shared" ref="T4:T33" si="12">STDEV(M4:Q4)</f>
        <v>247.5958376235391</v>
      </c>
    </row>
    <row r="5" spans="1:20" x14ac:dyDescent="0.25">
      <c r="A5" s="1">
        <v>2187024</v>
      </c>
      <c r="B5" s="1">
        <v>2196368</v>
      </c>
      <c r="C5" s="1">
        <v>2471419</v>
      </c>
      <c r="D5" s="1">
        <v>2490789</v>
      </c>
      <c r="E5" s="1">
        <v>1962487</v>
      </c>
      <c r="G5">
        <f t="shared" si="1"/>
        <v>2187.0239999999999</v>
      </c>
      <c r="H5">
        <f t="shared" si="2"/>
        <v>2196.3679999999999</v>
      </c>
      <c r="I5">
        <f t="shared" si="3"/>
        <v>2471.4189999999999</v>
      </c>
      <c r="J5">
        <f t="shared" si="4"/>
        <v>2490.7890000000002</v>
      </c>
      <c r="K5">
        <f t="shared" si="5"/>
        <v>1962.4870000000001</v>
      </c>
      <c r="M5">
        <f t="shared" si="6"/>
        <v>1729.0119999999999</v>
      </c>
      <c r="N5">
        <f t="shared" si="9"/>
        <v>1712.1379999999999</v>
      </c>
      <c r="O5">
        <f t="shared" si="10"/>
        <v>1976.4929999999999</v>
      </c>
      <c r="P5">
        <f t="shared" si="7"/>
        <v>2017.8880000000001</v>
      </c>
      <c r="Q5">
        <f t="shared" si="8"/>
        <v>1468.4750000000001</v>
      </c>
      <c r="S5">
        <f t="shared" si="11"/>
        <v>1780.8011999999999</v>
      </c>
      <c r="T5">
        <f t="shared" si="12"/>
        <v>223.29903873438479</v>
      </c>
    </row>
    <row r="6" spans="1:20" x14ac:dyDescent="0.25">
      <c r="A6" s="1">
        <v>2214465</v>
      </c>
      <c r="B6" s="1">
        <v>2249909</v>
      </c>
      <c r="C6" s="1">
        <v>2312825</v>
      </c>
      <c r="D6" s="1">
        <v>2448339</v>
      </c>
      <c r="E6" s="1">
        <v>1873495</v>
      </c>
      <c r="G6">
        <f t="shared" si="1"/>
        <v>2214.4650000000001</v>
      </c>
      <c r="H6">
        <f t="shared" si="2"/>
        <v>2249.9090000000001</v>
      </c>
      <c r="I6">
        <f t="shared" si="3"/>
        <v>2312.8249999999998</v>
      </c>
      <c r="J6">
        <f t="shared" si="4"/>
        <v>2448.3389999999999</v>
      </c>
      <c r="K6">
        <f t="shared" si="5"/>
        <v>1873.4949999999999</v>
      </c>
      <c r="M6">
        <f t="shared" si="6"/>
        <v>1756.4530000000002</v>
      </c>
      <c r="N6">
        <f t="shared" si="9"/>
        <v>1765.6790000000001</v>
      </c>
      <c r="O6">
        <f t="shared" si="10"/>
        <v>1817.8989999999999</v>
      </c>
      <c r="P6">
        <f t="shared" si="7"/>
        <v>1975.4379999999999</v>
      </c>
      <c r="Q6">
        <f t="shared" si="8"/>
        <v>1379.4829999999999</v>
      </c>
      <c r="S6">
        <f t="shared" si="11"/>
        <v>1738.9904000000001</v>
      </c>
      <c r="T6">
        <f t="shared" si="12"/>
        <v>219.31531474295014</v>
      </c>
    </row>
    <row r="7" spans="1:20" x14ac:dyDescent="0.25">
      <c r="A7" s="1">
        <v>2191300</v>
      </c>
      <c r="B7" s="1">
        <v>2179603</v>
      </c>
      <c r="C7" s="1">
        <v>2336392</v>
      </c>
      <c r="D7" s="1">
        <v>2473881</v>
      </c>
      <c r="E7" s="1">
        <v>1845128</v>
      </c>
      <c r="G7">
        <f t="shared" si="1"/>
        <v>2191.3000000000002</v>
      </c>
      <c r="H7">
        <f t="shared" si="2"/>
        <v>2179.6030000000001</v>
      </c>
      <c r="I7">
        <f t="shared" si="3"/>
        <v>2336.3919999999998</v>
      </c>
      <c r="J7">
        <f t="shared" si="4"/>
        <v>2473.8809999999999</v>
      </c>
      <c r="K7">
        <f t="shared" si="5"/>
        <v>1845.1279999999999</v>
      </c>
      <c r="M7">
        <f t="shared" si="6"/>
        <v>1733.2880000000002</v>
      </c>
      <c r="N7">
        <f t="shared" si="9"/>
        <v>1695.373</v>
      </c>
      <c r="O7">
        <f t="shared" si="10"/>
        <v>1841.4659999999999</v>
      </c>
      <c r="P7">
        <f t="shared" si="7"/>
        <v>2000.9799999999998</v>
      </c>
      <c r="Q7">
        <f t="shared" si="8"/>
        <v>1351.116</v>
      </c>
      <c r="S7">
        <f t="shared" si="11"/>
        <v>1724.4446</v>
      </c>
      <c r="T7">
        <f t="shared" si="12"/>
        <v>240.03304081896621</v>
      </c>
    </row>
    <row r="8" spans="1:20" x14ac:dyDescent="0.25">
      <c r="A8" s="1">
        <v>2134608</v>
      </c>
      <c r="B8" s="1">
        <v>2141605</v>
      </c>
      <c r="C8" s="1">
        <v>2405938</v>
      </c>
      <c r="D8" s="1">
        <v>2502697</v>
      </c>
      <c r="E8" s="1">
        <v>1999393</v>
      </c>
      <c r="G8">
        <f t="shared" si="1"/>
        <v>2134.6080000000002</v>
      </c>
      <c r="H8">
        <f t="shared" si="2"/>
        <v>2141.605</v>
      </c>
      <c r="I8">
        <f t="shared" si="3"/>
        <v>2405.9380000000001</v>
      </c>
      <c r="J8">
        <f t="shared" si="4"/>
        <v>2502.6970000000001</v>
      </c>
      <c r="K8">
        <f t="shared" si="5"/>
        <v>1999.393</v>
      </c>
      <c r="M8">
        <f t="shared" si="6"/>
        <v>1676.5960000000002</v>
      </c>
      <c r="N8">
        <f t="shared" si="9"/>
        <v>1657.375</v>
      </c>
      <c r="O8">
        <f t="shared" si="10"/>
        <v>1911.0120000000002</v>
      </c>
      <c r="P8">
        <f t="shared" si="7"/>
        <v>2029.796</v>
      </c>
      <c r="Q8">
        <f t="shared" si="8"/>
        <v>1505.3810000000001</v>
      </c>
      <c r="S8">
        <f t="shared" si="11"/>
        <v>1756.0319999999999</v>
      </c>
      <c r="T8">
        <f t="shared" si="12"/>
        <v>210.8522786466871</v>
      </c>
    </row>
    <row r="9" spans="1:20" x14ac:dyDescent="0.25">
      <c r="A9" s="1">
        <v>2273161</v>
      </c>
      <c r="B9" s="1">
        <v>2121283</v>
      </c>
      <c r="C9" s="1">
        <v>2203231</v>
      </c>
      <c r="D9" s="1">
        <v>2534073</v>
      </c>
      <c r="E9" s="1">
        <v>2117739</v>
      </c>
      <c r="G9">
        <f t="shared" si="1"/>
        <v>2273.1610000000001</v>
      </c>
      <c r="H9">
        <f t="shared" si="2"/>
        <v>2121.2829999999999</v>
      </c>
      <c r="I9">
        <f t="shared" si="3"/>
        <v>2203.2310000000002</v>
      </c>
      <c r="J9">
        <f t="shared" si="4"/>
        <v>2534.0729999999999</v>
      </c>
      <c r="K9">
        <f t="shared" si="5"/>
        <v>2117.739</v>
      </c>
      <c r="M9">
        <f t="shared" si="6"/>
        <v>1815.1490000000001</v>
      </c>
      <c r="N9">
        <f t="shared" si="9"/>
        <v>1637.0529999999999</v>
      </c>
      <c r="O9">
        <f t="shared" si="10"/>
        <v>1708.3050000000003</v>
      </c>
      <c r="P9">
        <f t="shared" si="7"/>
        <v>2061.172</v>
      </c>
      <c r="Q9">
        <f t="shared" si="8"/>
        <v>1623.7270000000001</v>
      </c>
      <c r="S9">
        <f t="shared" si="11"/>
        <v>1769.0812000000001</v>
      </c>
      <c r="T9">
        <f t="shared" si="12"/>
        <v>180.06409496398777</v>
      </c>
    </row>
    <row r="10" spans="1:20" x14ac:dyDescent="0.25">
      <c r="A10" s="1">
        <v>2158142</v>
      </c>
      <c r="B10" s="1">
        <v>2205539</v>
      </c>
      <c r="C10" s="1">
        <v>2235742</v>
      </c>
      <c r="D10" s="1">
        <v>2432826</v>
      </c>
      <c r="E10" s="1">
        <v>2025090</v>
      </c>
      <c r="G10">
        <f t="shared" si="1"/>
        <v>2158.1419999999998</v>
      </c>
      <c r="H10">
        <f t="shared" si="2"/>
        <v>2205.5390000000002</v>
      </c>
      <c r="I10">
        <f t="shared" si="3"/>
        <v>2235.7420000000002</v>
      </c>
      <c r="J10">
        <f t="shared" si="4"/>
        <v>2432.826</v>
      </c>
      <c r="K10">
        <f t="shared" si="5"/>
        <v>2025.09</v>
      </c>
      <c r="M10">
        <f t="shared" si="6"/>
        <v>1700.1299999999999</v>
      </c>
      <c r="N10">
        <f t="shared" si="9"/>
        <v>1721.3090000000002</v>
      </c>
      <c r="O10">
        <f t="shared" si="10"/>
        <v>1740.8160000000003</v>
      </c>
      <c r="P10">
        <f t="shared" si="7"/>
        <v>1959.925</v>
      </c>
      <c r="Q10">
        <f t="shared" si="8"/>
        <v>1531.078</v>
      </c>
      <c r="S10">
        <f t="shared" si="11"/>
        <v>1730.6516000000004</v>
      </c>
      <c r="T10">
        <f t="shared" si="12"/>
        <v>152.90363062497894</v>
      </c>
    </row>
    <row r="11" spans="1:20" x14ac:dyDescent="0.25">
      <c r="A11" s="1">
        <v>2264482</v>
      </c>
      <c r="B11" s="1">
        <v>2144027</v>
      </c>
      <c r="C11" s="1">
        <v>2237497</v>
      </c>
      <c r="D11" s="1">
        <v>2527193</v>
      </c>
      <c r="E11" s="1">
        <v>1973655</v>
      </c>
      <c r="G11">
        <f t="shared" si="1"/>
        <v>2264.482</v>
      </c>
      <c r="H11">
        <f t="shared" si="2"/>
        <v>2144.027</v>
      </c>
      <c r="I11">
        <f t="shared" si="3"/>
        <v>2237.4969999999998</v>
      </c>
      <c r="J11">
        <f t="shared" si="4"/>
        <v>2527.1930000000002</v>
      </c>
      <c r="K11">
        <f t="shared" si="5"/>
        <v>1973.655</v>
      </c>
      <c r="M11">
        <f t="shared" si="6"/>
        <v>1806.47</v>
      </c>
      <c r="N11">
        <f t="shared" si="9"/>
        <v>1659.797</v>
      </c>
      <c r="O11">
        <f t="shared" si="10"/>
        <v>1742.5709999999999</v>
      </c>
      <c r="P11">
        <f t="shared" si="7"/>
        <v>2054.2920000000004</v>
      </c>
      <c r="Q11">
        <f t="shared" si="8"/>
        <v>1479.643</v>
      </c>
      <c r="S11">
        <f t="shared" si="11"/>
        <v>1748.5546000000002</v>
      </c>
      <c r="T11">
        <f t="shared" si="12"/>
        <v>210.39053861640039</v>
      </c>
    </row>
    <row r="12" spans="1:20" x14ac:dyDescent="0.25">
      <c r="A12" s="1">
        <v>2159735</v>
      </c>
      <c r="B12" s="1">
        <v>2269530</v>
      </c>
      <c r="C12" s="1">
        <v>2093923</v>
      </c>
      <c r="D12" s="1">
        <v>2422295</v>
      </c>
      <c r="E12" s="1">
        <v>2114373</v>
      </c>
      <c r="G12">
        <f t="shared" si="1"/>
        <v>2159.7350000000001</v>
      </c>
      <c r="H12">
        <f t="shared" si="2"/>
        <v>2269.5300000000002</v>
      </c>
      <c r="I12">
        <f t="shared" si="3"/>
        <v>2093.9229999999998</v>
      </c>
      <c r="J12">
        <f t="shared" si="4"/>
        <v>2422.2950000000001</v>
      </c>
      <c r="K12">
        <f t="shared" si="5"/>
        <v>2114.373</v>
      </c>
      <c r="M12">
        <f t="shared" si="6"/>
        <v>1701.7230000000002</v>
      </c>
      <c r="N12">
        <f t="shared" si="9"/>
        <v>1785.3000000000002</v>
      </c>
      <c r="O12">
        <f t="shared" si="10"/>
        <v>1598.9969999999998</v>
      </c>
      <c r="P12">
        <f t="shared" si="7"/>
        <v>1949.394</v>
      </c>
      <c r="Q12">
        <f t="shared" si="8"/>
        <v>1620.3610000000001</v>
      </c>
      <c r="S12">
        <f t="shared" si="11"/>
        <v>1731.1550000000002</v>
      </c>
      <c r="T12">
        <f t="shared" si="12"/>
        <v>142.44931745185727</v>
      </c>
    </row>
    <row r="13" spans="1:20" x14ac:dyDescent="0.25">
      <c r="A13" s="1">
        <v>2285304</v>
      </c>
      <c r="B13" s="1">
        <v>2239169</v>
      </c>
      <c r="C13" s="1">
        <v>2154391</v>
      </c>
      <c r="D13" s="1">
        <v>2394734</v>
      </c>
      <c r="E13" s="1">
        <v>2045932</v>
      </c>
      <c r="G13">
        <f t="shared" si="1"/>
        <v>2285.3040000000001</v>
      </c>
      <c r="H13">
        <f t="shared" si="2"/>
        <v>2239.1689999999999</v>
      </c>
      <c r="I13">
        <f t="shared" si="3"/>
        <v>2154.3910000000001</v>
      </c>
      <c r="J13">
        <f t="shared" si="4"/>
        <v>2394.7339999999999</v>
      </c>
      <c r="K13">
        <f t="shared" si="5"/>
        <v>2045.932</v>
      </c>
      <c r="M13">
        <f t="shared" si="6"/>
        <v>1827.2920000000001</v>
      </c>
      <c r="N13">
        <f t="shared" si="9"/>
        <v>1754.9389999999999</v>
      </c>
      <c r="O13">
        <f t="shared" si="10"/>
        <v>1659.4650000000001</v>
      </c>
      <c r="P13">
        <f t="shared" si="7"/>
        <v>1921.8329999999999</v>
      </c>
      <c r="Q13">
        <f t="shared" si="8"/>
        <v>1551.92</v>
      </c>
      <c r="S13">
        <f t="shared" si="11"/>
        <v>1743.0898000000002</v>
      </c>
      <c r="T13">
        <f t="shared" si="12"/>
        <v>143.80415951807507</v>
      </c>
    </row>
    <row r="14" spans="1:20" x14ac:dyDescent="0.25">
      <c r="A14" s="1">
        <v>2439153</v>
      </c>
      <c r="B14" s="1">
        <v>2242270</v>
      </c>
      <c r="C14" s="1">
        <v>2028838</v>
      </c>
      <c r="D14" s="1">
        <v>2445614</v>
      </c>
      <c r="E14" s="1">
        <v>2088041</v>
      </c>
      <c r="G14">
        <f t="shared" si="1"/>
        <v>2439.1529999999998</v>
      </c>
      <c r="H14">
        <f t="shared" si="2"/>
        <v>2242.27</v>
      </c>
      <c r="I14">
        <f t="shared" si="3"/>
        <v>2028.838</v>
      </c>
      <c r="J14">
        <f t="shared" si="4"/>
        <v>2445.614</v>
      </c>
      <c r="K14">
        <f t="shared" si="5"/>
        <v>2088.0410000000002</v>
      </c>
      <c r="M14">
        <f t="shared" si="6"/>
        <v>1981.1409999999998</v>
      </c>
      <c r="N14">
        <f t="shared" si="9"/>
        <v>1758.04</v>
      </c>
      <c r="O14">
        <f t="shared" si="10"/>
        <v>1533.912</v>
      </c>
      <c r="P14">
        <f t="shared" si="7"/>
        <v>1972.713</v>
      </c>
      <c r="Q14">
        <f t="shared" si="8"/>
        <v>1594.0290000000002</v>
      </c>
      <c r="S14">
        <f t="shared" si="11"/>
        <v>1767.9669999999999</v>
      </c>
      <c r="T14">
        <f t="shared" si="12"/>
        <v>207.6648712409029</v>
      </c>
    </row>
    <row r="15" spans="1:20" x14ac:dyDescent="0.25">
      <c r="A15" s="1">
        <v>2396709</v>
      </c>
      <c r="B15" s="1">
        <v>2188510</v>
      </c>
      <c r="C15" s="1">
        <v>1973334</v>
      </c>
      <c r="D15" s="1">
        <v>2549384</v>
      </c>
      <c r="E15" s="1">
        <v>2178038</v>
      </c>
      <c r="G15">
        <f t="shared" si="1"/>
        <v>2396.7089999999998</v>
      </c>
      <c r="H15">
        <f t="shared" si="2"/>
        <v>2188.5100000000002</v>
      </c>
      <c r="I15">
        <f t="shared" si="3"/>
        <v>1973.3340000000001</v>
      </c>
      <c r="J15">
        <f t="shared" si="4"/>
        <v>2549.384</v>
      </c>
      <c r="K15">
        <f t="shared" si="5"/>
        <v>2178.038</v>
      </c>
      <c r="M15">
        <f t="shared" si="6"/>
        <v>1938.6969999999999</v>
      </c>
      <c r="N15">
        <f t="shared" si="9"/>
        <v>1704.2800000000002</v>
      </c>
      <c r="O15">
        <f t="shared" si="10"/>
        <v>1478.4080000000001</v>
      </c>
      <c r="P15">
        <f t="shared" si="7"/>
        <v>2076.4830000000002</v>
      </c>
      <c r="Q15">
        <f t="shared" si="8"/>
        <v>1684.0260000000001</v>
      </c>
      <c r="S15">
        <f t="shared" si="11"/>
        <v>1776.3788</v>
      </c>
      <c r="T15">
        <f t="shared" si="12"/>
        <v>233.94636307859125</v>
      </c>
    </row>
    <row r="16" spans="1:20" x14ac:dyDescent="0.25">
      <c r="A16" s="1">
        <v>2433345</v>
      </c>
      <c r="B16" s="1">
        <v>2345273</v>
      </c>
      <c r="C16" s="1">
        <v>2107380</v>
      </c>
      <c r="D16" s="1">
        <v>2249135</v>
      </c>
      <c r="E16" s="1">
        <v>2204131</v>
      </c>
      <c r="G16">
        <f t="shared" si="1"/>
        <v>2433.3449999999998</v>
      </c>
      <c r="H16">
        <f t="shared" si="2"/>
        <v>2345.2730000000001</v>
      </c>
      <c r="I16">
        <f t="shared" si="3"/>
        <v>2107.38</v>
      </c>
      <c r="J16">
        <f t="shared" si="4"/>
        <v>2249.1350000000002</v>
      </c>
      <c r="K16">
        <f t="shared" si="5"/>
        <v>2204.1309999999999</v>
      </c>
      <c r="M16">
        <f t="shared" si="6"/>
        <v>1975.3329999999999</v>
      </c>
      <c r="N16">
        <f t="shared" si="9"/>
        <v>1861.0430000000001</v>
      </c>
      <c r="O16">
        <f t="shared" si="10"/>
        <v>1612.4540000000002</v>
      </c>
      <c r="P16">
        <f t="shared" si="7"/>
        <v>1776.2340000000002</v>
      </c>
      <c r="Q16">
        <f t="shared" si="8"/>
        <v>1710.1189999999999</v>
      </c>
      <c r="S16">
        <f t="shared" si="11"/>
        <v>1787.0366000000001</v>
      </c>
      <c r="T16">
        <f t="shared" si="12"/>
        <v>139.14433070844095</v>
      </c>
    </row>
    <row r="17" spans="1:20" x14ac:dyDescent="0.25">
      <c r="A17" s="1">
        <v>2497871</v>
      </c>
      <c r="B17" s="1">
        <v>2418403</v>
      </c>
      <c r="C17" s="1">
        <v>2115169</v>
      </c>
      <c r="D17" s="1">
        <v>2075991</v>
      </c>
      <c r="E17" s="1">
        <v>2204275</v>
      </c>
      <c r="G17">
        <f t="shared" si="1"/>
        <v>2497.8710000000001</v>
      </c>
      <c r="H17">
        <f t="shared" si="2"/>
        <v>2418.4029999999998</v>
      </c>
      <c r="I17">
        <f t="shared" si="3"/>
        <v>2115.1689999999999</v>
      </c>
      <c r="J17">
        <f t="shared" si="4"/>
        <v>2075.991</v>
      </c>
      <c r="K17">
        <f t="shared" si="5"/>
        <v>2204.2750000000001</v>
      </c>
      <c r="M17">
        <f t="shared" si="6"/>
        <v>2039.8590000000002</v>
      </c>
      <c r="N17">
        <f t="shared" si="9"/>
        <v>1934.1729999999998</v>
      </c>
      <c r="O17">
        <f t="shared" si="10"/>
        <v>1620.2429999999999</v>
      </c>
      <c r="P17">
        <f t="shared" si="7"/>
        <v>1603.09</v>
      </c>
      <c r="Q17">
        <f t="shared" si="8"/>
        <v>1710.2630000000001</v>
      </c>
      <c r="S17">
        <f t="shared" si="11"/>
        <v>1781.5256000000002</v>
      </c>
      <c r="T17">
        <f t="shared" si="12"/>
        <v>195.55502604842459</v>
      </c>
    </row>
    <row r="18" spans="1:20" x14ac:dyDescent="0.25">
      <c r="A18" s="1">
        <v>2586438</v>
      </c>
      <c r="B18" s="1">
        <v>2565474</v>
      </c>
      <c r="C18" s="1">
        <v>2052975</v>
      </c>
      <c r="D18" s="1">
        <v>1999615</v>
      </c>
      <c r="E18" s="1">
        <v>2218967</v>
      </c>
      <c r="G18">
        <f t="shared" si="1"/>
        <v>2586.4380000000001</v>
      </c>
      <c r="H18">
        <f t="shared" si="2"/>
        <v>2565.4740000000002</v>
      </c>
      <c r="I18">
        <f t="shared" si="3"/>
        <v>2052.9749999999999</v>
      </c>
      <c r="J18">
        <f t="shared" si="4"/>
        <v>1999.615</v>
      </c>
      <c r="K18">
        <f t="shared" si="5"/>
        <v>2218.9670000000001</v>
      </c>
      <c r="M18">
        <f t="shared" si="6"/>
        <v>2128.4259999999999</v>
      </c>
      <c r="N18">
        <f t="shared" si="9"/>
        <v>2081.2440000000001</v>
      </c>
      <c r="O18">
        <f t="shared" si="10"/>
        <v>1558.049</v>
      </c>
      <c r="P18">
        <f t="shared" si="7"/>
        <v>1526.7139999999999</v>
      </c>
      <c r="Q18">
        <f t="shared" si="8"/>
        <v>1724.9550000000002</v>
      </c>
      <c r="S18">
        <f t="shared" si="11"/>
        <v>1803.8776000000003</v>
      </c>
      <c r="T18">
        <f t="shared" si="12"/>
        <v>285.36990132335154</v>
      </c>
    </row>
    <row r="19" spans="1:20" x14ac:dyDescent="0.25">
      <c r="A19" s="1">
        <v>2675360</v>
      </c>
      <c r="B19" s="1">
        <v>2415339</v>
      </c>
      <c r="C19" s="1">
        <v>2217227</v>
      </c>
      <c r="D19" s="1">
        <v>1868734</v>
      </c>
      <c r="E19" s="1">
        <v>2267735</v>
      </c>
      <c r="G19">
        <f t="shared" si="1"/>
        <v>2675.36</v>
      </c>
      <c r="H19">
        <f t="shared" si="2"/>
        <v>2415.3389999999999</v>
      </c>
      <c r="I19">
        <f t="shared" si="3"/>
        <v>2217.2269999999999</v>
      </c>
      <c r="J19">
        <f t="shared" si="4"/>
        <v>1868.7339999999999</v>
      </c>
      <c r="K19">
        <f t="shared" si="5"/>
        <v>2267.7350000000001</v>
      </c>
      <c r="M19">
        <f t="shared" si="6"/>
        <v>2217.348</v>
      </c>
      <c r="N19">
        <f t="shared" si="9"/>
        <v>1931.1089999999999</v>
      </c>
      <c r="O19">
        <f t="shared" si="10"/>
        <v>1722.3009999999999</v>
      </c>
      <c r="P19">
        <f t="shared" si="7"/>
        <v>1395.8329999999999</v>
      </c>
      <c r="Q19">
        <f t="shared" si="8"/>
        <v>1773.7230000000002</v>
      </c>
      <c r="S19">
        <f t="shared" si="11"/>
        <v>1808.0628000000002</v>
      </c>
      <c r="T19">
        <f t="shared" si="12"/>
        <v>300.46732704438796</v>
      </c>
    </row>
    <row r="20" spans="1:20" x14ac:dyDescent="0.25">
      <c r="A20" s="1">
        <v>2585188</v>
      </c>
      <c r="B20" s="1">
        <v>2365468</v>
      </c>
      <c r="C20" s="1">
        <v>2192863</v>
      </c>
      <c r="D20" s="1">
        <v>1913260</v>
      </c>
      <c r="E20" s="1">
        <v>2078863</v>
      </c>
      <c r="G20">
        <f t="shared" si="1"/>
        <v>2585.1880000000001</v>
      </c>
      <c r="H20">
        <f t="shared" si="2"/>
        <v>2365.4679999999998</v>
      </c>
      <c r="I20">
        <f t="shared" si="3"/>
        <v>2192.8629999999998</v>
      </c>
      <c r="J20">
        <f t="shared" si="4"/>
        <v>1913.26</v>
      </c>
      <c r="K20">
        <f t="shared" si="5"/>
        <v>2078.8629999999998</v>
      </c>
      <c r="M20">
        <f t="shared" si="6"/>
        <v>2127.1759999999999</v>
      </c>
      <c r="N20">
        <f t="shared" si="9"/>
        <v>1881.2379999999998</v>
      </c>
      <c r="O20">
        <f t="shared" si="10"/>
        <v>1697.9369999999999</v>
      </c>
      <c r="P20">
        <f t="shared" si="7"/>
        <v>1440.3589999999999</v>
      </c>
      <c r="Q20">
        <f t="shared" si="8"/>
        <v>1584.8509999999999</v>
      </c>
      <c r="S20">
        <f t="shared" si="11"/>
        <v>1746.3121999999998</v>
      </c>
      <c r="T20">
        <f t="shared" si="12"/>
        <v>267.05778650265916</v>
      </c>
    </row>
    <row r="21" spans="1:20" x14ac:dyDescent="0.25">
      <c r="A21" s="1">
        <v>2664709</v>
      </c>
      <c r="B21" s="1">
        <v>2397439</v>
      </c>
      <c r="C21" s="1">
        <v>2326860</v>
      </c>
      <c r="D21" s="1">
        <v>1847563</v>
      </c>
      <c r="E21" s="1">
        <v>2062222</v>
      </c>
      <c r="G21">
        <f t="shared" si="1"/>
        <v>2664.7089999999998</v>
      </c>
      <c r="H21">
        <f t="shared" si="2"/>
        <v>2397.4389999999999</v>
      </c>
      <c r="I21">
        <f t="shared" si="3"/>
        <v>2326.86</v>
      </c>
      <c r="J21">
        <f t="shared" si="4"/>
        <v>1847.5630000000001</v>
      </c>
      <c r="K21">
        <f t="shared" si="5"/>
        <v>2062.2220000000002</v>
      </c>
      <c r="M21">
        <f t="shared" si="6"/>
        <v>2206.6969999999997</v>
      </c>
      <c r="N21">
        <f t="shared" si="9"/>
        <v>1913.2089999999998</v>
      </c>
      <c r="O21">
        <f t="shared" si="10"/>
        <v>1831.9340000000002</v>
      </c>
      <c r="P21">
        <f t="shared" si="7"/>
        <v>1374.662</v>
      </c>
      <c r="Q21">
        <f t="shared" si="8"/>
        <v>1568.2100000000003</v>
      </c>
      <c r="S21">
        <f t="shared" si="11"/>
        <v>1778.9423999999999</v>
      </c>
      <c r="T21">
        <f t="shared" si="12"/>
        <v>320.80383944133109</v>
      </c>
    </row>
    <row r="22" spans="1:20" x14ac:dyDescent="0.25">
      <c r="A22" s="1">
        <v>2735812</v>
      </c>
      <c r="B22" s="1">
        <v>2547203</v>
      </c>
      <c r="C22" s="1">
        <v>2221359</v>
      </c>
      <c r="D22" s="1">
        <v>1914305</v>
      </c>
      <c r="E22" s="1">
        <v>2196792</v>
      </c>
      <c r="G22">
        <f t="shared" si="1"/>
        <v>2735.8119999999999</v>
      </c>
      <c r="H22">
        <f t="shared" si="2"/>
        <v>2547.203</v>
      </c>
      <c r="I22">
        <f t="shared" si="3"/>
        <v>2221.3589999999999</v>
      </c>
      <c r="J22">
        <f t="shared" si="4"/>
        <v>1914.3050000000001</v>
      </c>
      <c r="K22">
        <f t="shared" si="5"/>
        <v>2196.7919999999999</v>
      </c>
      <c r="M22">
        <f t="shared" si="6"/>
        <v>2277.7999999999997</v>
      </c>
      <c r="N22">
        <f t="shared" si="9"/>
        <v>2062.973</v>
      </c>
      <c r="O22">
        <f t="shared" si="10"/>
        <v>1726.433</v>
      </c>
      <c r="P22">
        <f t="shared" si="7"/>
        <v>1441.404</v>
      </c>
      <c r="Q22">
        <f t="shared" si="8"/>
        <v>1702.78</v>
      </c>
      <c r="S22">
        <f t="shared" si="11"/>
        <v>1842.2779999999998</v>
      </c>
      <c r="T22">
        <f t="shared" si="12"/>
        <v>328.62037954682671</v>
      </c>
    </row>
    <row r="23" spans="1:20" x14ac:dyDescent="0.25">
      <c r="A23" s="1">
        <v>2668991</v>
      </c>
      <c r="B23" s="1">
        <v>2547039</v>
      </c>
      <c r="C23" s="1">
        <v>2115241</v>
      </c>
      <c r="D23" s="1">
        <v>1854901</v>
      </c>
      <c r="E23" s="1">
        <v>2320195</v>
      </c>
      <c r="G23">
        <f t="shared" si="1"/>
        <v>2668.991</v>
      </c>
      <c r="H23">
        <f t="shared" si="2"/>
        <v>2547.0390000000002</v>
      </c>
      <c r="I23">
        <f t="shared" si="3"/>
        <v>2115.241</v>
      </c>
      <c r="J23">
        <f t="shared" si="4"/>
        <v>1854.9010000000001</v>
      </c>
      <c r="K23">
        <f t="shared" si="5"/>
        <v>2320.1950000000002</v>
      </c>
      <c r="M23">
        <f t="shared" si="6"/>
        <v>2210.9789999999998</v>
      </c>
      <c r="N23">
        <f t="shared" si="9"/>
        <v>2062.8090000000002</v>
      </c>
      <c r="O23">
        <f t="shared" si="10"/>
        <v>1620.3150000000001</v>
      </c>
      <c r="P23">
        <f t="shared" si="7"/>
        <v>1382</v>
      </c>
      <c r="Q23">
        <f t="shared" si="8"/>
        <v>1826.1830000000002</v>
      </c>
      <c r="S23">
        <f t="shared" si="11"/>
        <v>1820.4572000000003</v>
      </c>
      <c r="T23">
        <f t="shared" si="12"/>
        <v>333.00753462827043</v>
      </c>
    </row>
    <row r="24" spans="1:20" x14ac:dyDescent="0.25">
      <c r="A24" s="1">
        <v>2595533</v>
      </c>
      <c r="B24" s="1">
        <v>2684801</v>
      </c>
      <c r="C24" s="1">
        <v>2014750</v>
      </c>
      <c r="D24" s="1">
        <v>1766994</v>
      </c>
      <c r="E24" s="1">
        <v>2262431</v>
      </c>
      <c r="G24">
        <f t="shared" si="1"/>
        <v>2595.5329999999999</v>
      </c>
      <c r="H24">
        <f t="shared" si="2"/>
        <v>2684.8009999999999</v>
      </c>
      <c r="I24">
        <f t="shared" si="3"/>
        <v>2014.75</v>
      </c>
      <c r="J24">
        <f t="shared" si="4"/>
        <v>1766.9939999999999</v>
      </c>
      <c r="K24">
        <f t="shared" si="5"/>
        <v>2262.431</v>
      </c>
      <c r="M24">
        <f t="shared" si="6"/>
        <v>2137.5209999999997</v>
      </c>
      <c r="N24">
        <f t="shared" si="9"/>
        <v>2200.5709999999999</v>
      </c>
      <c r="O24">
        <f t="shared" si="10"/>
        <v>1519.8240000000001</v>
      </c>
      <c r="P24">
        <f t="shared" si="7"/>
        <v>1294.0929999999998</v>
      </c>
      <c r="Q24">
        <f t="shared" si="8"/>
        <v>1768.4190000000001</v>
      </c>
      <c r="S24">
        <f t="shared" si="11"/>
        <v>1784.0855999999999</v>
      </c>
      <c r="T24">
        <f t="shared" si="12"/>
        <v>390.04777080224437</v>
      </c>
    </row>
    <row r="25" spans="1:20" x14ac:dyDescent="0.25">
      <c r="A25" s="1">
        <v>2596662</v>
      </c>
      <c r="B25" s="1">
        <v>2544536</v>
      </c>
      <c r="C25" s="1">
        <v>1900625</v>
      </c>
      <c r="D25" s="1">
        <v>1694250</v>
      </c>
      <c r="E25" s="1">
        <v>2264433</v>
      </c>
      <c r="G25">
        <f t="shared" si="1"/>
        <v>2596.6619999999998</v>
      </c>
      <c r="H25">
        <f t="shared" si="2"/>
        <v>2544.5360000000001</v>
      </c>
      <c r="I25">
        <f t="shared" si="3"/>
        <v>1900.625</v>
      </c>
      <c r="J25">
        <f t="shared" si="4"/>
        <v>1694.25</v>
      </c>
      <c r="K25">
        <f t="shared" si="5"/>
        <v>2264.433</v>
      </c>
      <c r="M25">
        <f t="shared" si="6"/>
        <v>2138.6499999999996</v>
      </c>
      <c r="N25">
        <f t="shared" si="9"/>
        <v>2060.306</v>
      </c>
      <c r="O25">
        <f t="shared" si="10"/>
        <v>1405.6990000000001</v>
      </c>
      <c r="P25">
        <f t="shared" si="7"/>
        <v>1221.3489999999999</v>
      </c>
      <c r="Q25">
        <f t="shared" si="8"/>
        <v>1770.421</v>
      </c>
      <c r="S25">
        <f t="shared" si="11"/>
        <v>1719.2850000000003</v>
      </c>
      <c r="T25">
        <f t="shared" si="12"/>
        <v>400.32913198204631</v>
      </c>
    </row>
    <row r="26" spans="1:20" x14ac:dyDescent="0.25">
      <c r="A26" s="1">
        <v>2677846</v>
      </c>
      <c r="B26" s="1">
        <v>2620918</v>
      </c>
      <c r="C26" s="1">
        <v>1892656</v>
      </c>
      <c r="D26" s="1">
        <v>1911044</v>
      </c>
      <c r="E26" s="1">
        <v>2272364</v>
      </c>
      <c r="G26">
        <f t="shared" si="1"/>
        <v>2677.846</v>
      </c>
      <c r="H26">
        <f t="shared" si="2"/>
        <v>2620.9180000000001</v>
      </c>
      <c r="I26">
        <f t="shared" si="3"/>
        <v>1892.6559999999999</v>
      </c>
      <c r="J26">
        <f t="shared" si="4"/>
        <v>1911.0440000000001</v>
      </c>
      <c r="K26">
        <f t="shared" si="5"/>
        <v>2272.364</v>
      </c>
      <c r="M26">
        <f t="shared" si="6"/>
        <v>2219.8339999999998</v>
      </c>
      <c r="N26">
        <f t="shared" si="9"/>
        <v>2136.6880000000001</v>
      </c>
      <c r="O26">
        <f t="shared" si="10"/>
        <v>1397.73</v>
      </c>
      <c r="P26">
        <f t="shared" si="7"/>
        <v>1438.143</v>
      </c>
      <c r="Q26">
        <f t="shared" si="8"/>
        <v>1778.3520000000001</v>
      </c>
      <c r="S26">
        <f t="shared" si="11"/>
        <v>1794.1494000000002</v>
      </c>
      <c r="T26">
        <f t="shared" si="12"/>
        <v>381.66691189805687</v>
      </c>
    </row>
    <row r="27" spans="1:20" x14ac:dyDescent="0.25">
      <c r="A27" s="1">
        <v>2741510</v>
      </c>
      <c r="B27" s="1">
        <v>2603618</v>
      </c>
      <c r="C27" s="1">
        <v>1832509</v>
      </c>
      <c r="D27" s="1">
        <v>1933887</v>
      </c>
      <c r="E27" s="1">
        <v>2136355</v>
      </c>
      <c r="G27">
        <f t="shared" si="1"/>
        <v>2741.51</v>
      </c>
      <c r="H27">
        <f t="shared" si="2"/>
        <v>2603.6179999999999</v>
      </c>
      <c r="I27">
        <f t="shared" si="3"/>
        <v>1832.509</v>
      </c>
      <c r="J27">
        <f t="shared" si="4"/>
        <v>1933.8869999999999</v>
      </c>
      <c r="K27">
        <f t="shared" si="5"/>
        <v>2136.355</v>
      </c>
      <c r="M27">
        <f t="shared" si="6"/>
        <v>2283.498</v>
      </c>
      <c r="N27">
        <f t="shared" si="9"/>
        <v>2119.3879999999999</v>
      </c>
      <c r="O27">
        <f t="shared" si="10"/>
        <v>1337.5830000000001</v>
      </c>
      <c r="P27">
        <f t="shared" si="7"/>
        <v>1460.9859999999999</v>
      </c>
      <c r="Q27">
        <f t="shared" si="8"/>
        <v>1642.3430000000001</v>
      </c>
      <c r="S27">
        <f t="shared" si="11"/>
        <v>1768.7596000000001</v>
      </c>
      <c r="T27">
        <f t="shared" si="12"/>
        <v>413.6770785652738</v>
      </c>
    </row>
    <row r="28" spans="1:20" x14ac:dyDescent="0.25">
      <c r="A28" s="1">
        <v>2774924</v>
      </c>
      <c r="B28" s="1">
        <v>2626871</v>
      </c>
      <c r="C28" s="1">
        <v>1966422</v>
      </c>
      <c r="D28" s="1">
        <v>1820881</v>
      </c>
      <c r="E28" s="1">
        <v>2337310</v>
      </c>
      <c r="G28">
        <f t="shared" si="1"/>
        <v>2774.924</v>
      </c>
      <c r="H28">
        <f t="shared" si="2"/>
        <v>2626.8710000000001</v>
      </c>
      <c r="I28">
        <f t="shared" si="3"/>
        <v>1966.422</v>
      </c>
      <c r="J28">
        <f t="shared" si="4"/>
        <v>1820.8810000000001</v>
      </c>
      <c r="K28">
        <f t="shared" si="5"/>
        <v>2337.31</v>
      </c>
      <c r="M28">
        <f t="shared" si="6"/>
        <v>2316.9119999999998</v>
      </c>
      <c r="N28">
        <f t="shared" si="9"/>
        <v>2142.6410000000001</v>
      </c>
      <c r="O28">
        <f t="shared" si="10"/>
        <v>1471.4960000000001</v>
      </c>
      <c r="P28">
        <f t="shared" si="7"/>
        <v>1347.98</v>
      </c>
      <c r="Q28">
        <f t="shared" si="8"/>
        <v>1843.298</v>
      </c>
      <c r="S28">
        <f t="shared" si="11"/>
        <v>1824.4654000000003</v>
      </c>
      <c r="T28">
        <f t="shared" si="12"/>
        <v>417.04908789589518</v>
      </c>
    </row>
    <row r="29" spans="1:20" x14ac:dyDescent="0.25">
      <c r="A29" s="1">
        <v>2562697</v>
      </c>
      <c r="B29" s="1">
        <v>2667669</v>
      </c>
      <c r="C29" s="1">
        <v>2126583</v>
      </c>
      <c r="D29" s="1">
        <v>1906323</v>
      </c>
      <c r="E29" s="1">
        <v>2310569</v>
      </c>
      <c r="G29">
        <f t="shared" si="1"/>
        <v>2562.6970000000001</v>
      </c>
      <c r="H29">
        <f t="shared" si="2"/>
        <v>2667.6689999999999</v>
      </c>
      <c r="I29">
        <f t="shared" si="3"/>
        <v>2126.5830000000001</v>
      </c>
      <c r="J29">
        <f t="shared" si="4"/>
        <v>1906.3230000000001</v>
      </c>
      <c r="K29">
        <f t="shared" si="5"/>
        <v>2310.569</v>
      </c>
      <c r="M29">
        <f t="shared" si="6"/>
        <v>2104.6849999999999</v>
      </c>
      <c r="N29">
        <f t="shared" si="9"/>
        <v>2183.4389999999999</v>
      </c>
      <c r="O29">
        <f t="shared" si="10"/>
        <v>1631.6570000000002</v>
      </c>
      <c r="P29">
        <f t="shared" si="7"/>
        <v>1433.422</v>
      </c>
      <c r="Q29">
        <f t="shared" si="8"/>
        <v>1816.557</v>
      </c>
      <c r="S29">
        <f t="shared" si="11"/>
        <v>1833.952</v>
      </c>
      <c r="T29">
        <f t="shared" si="12"/>
        <v>315.07445723511296</v>
      </c>
    </row>
    <row r="30" spans="1:20" x14ac:dyDescent="0.25">
      <c r="A30" s="1">
        <v>2658883</v>
      </c>
      <c r="B30" s="1">
        <v>2673579</v>
      </c>
      <c r="C30" s="1">
        <v>2081733</v>
      </c>
      <c r="D30" s="1">
        <v>1863915</v>
      </c>
      <c r="E30" s="1">
        <v>2240604</v>
      </c>
      <c r="G30">
        <f t="shared" si="1"/>
        <v>2658.8829999999998</v>
      </c>
      <c r="H30">
        <f t="shared" si="2"/>
        <v>2673.5790000000002</v>
      </c>
      <c r="I30">
        <f t="shared" si="3"/>
        <v>2081.7330000000002</v>
      </c>
      <c r="J30">
        <f t="shared" si="4"/>
        <v>1863.915</v>
      </c>
      <c r="K30">
        <f t="shared" si="5"/>
        <v>2240.6039999999998</v>
      </c>
      <c r="M30">
        <f t="shared" si="6"/>
        <v>2200.8709999999996</v>
      </c>
      <c r="N30">
        <f t="shared" si="9"/>
        <v>2189.3490000000002</v>
      </c>
      <c r="O30">
        <f t="shared" si="10"/>
        <v>1586.8070000000002</v>
      </c>
      <c r="P30">
        <f t="shared" si="7"/>
        <v>1391.0139999999999</v>
      </c>
      <c r="Q30">
        <f t="shared" si="8"/>
        <v>1746.5919999999999</v>
      </c>
      <c r="S30">
        <f t="shared" si="11"/>
        <v>1822.9266</v>
      </c>
      <c r="T30">
        <f t="shared" si="12"/>
        <v>362.36558729175584</v>
      </c>
    </row>
    <row r="31" spans="1:20" x14ac:dyDescent="0.25">
      <c r="A31" s="1">
        <v>2642167</v>
      </c>
      <c r="B31" s="1">
        <v>2511660</v>
      </c>
      <c r="C31" s="1">
        <v>2005118</v>
      </c>
      <c r="D31" s="1">
        <v>1852267</v>
      </c>
      <c r="E31" s="1">
        <v>2271926</v>
      </c>
      <c r="G31">
        <f t="shared" si="1"/>
        <v>2642.1669999999999</v>
      </c>
      <c r="H31">
        <f t="shared" si="2"/>
        <v>2511.66</v>
      </c>
      <c r="I31">
        <f t="shared" si="3"/>
        <v>2005.1179999999999</v>
      </c>
      <c r="J31">
        <f t="shared" si="4"/>
        <v>1852.2670000000001</v>
      </c>
      <c r="K31">
        <f t="shared" si="5"/>
        <v>2271.9259999999999</v>
      </c>
      <c r="M31">
        <f t="shared" si="6"/>
        <v>2184.1549999999997</v>
      </c>
      <c r="N31">
        <f t="shared" si="9"/>
        <v>2027.4299999999998</v>
      </c>
      <c r="O31">
        <f t="shared" si="10"/>
        <v>1510.192</v>
      </c>
      <c r="P31">
        <f t="shared" si="7"/>
        <v>1379.366</v>
      </c>
      <c r="Q31">
        <f t="shared" si="8"/>
        <v>1777.914</v>
      </c>
      <c r="S31">
        <f t="shared" si="11"/>
        <v>1775.8113999999998</v>
      </c>
      <c r="T31">
        <f t="shared" si="12"/>
        <v>338.29848406813932</v>
      </c>
    </row>
    <row r="32" spans="1:20" x14ac:dyDescent="0.25">
      <c r="A32" s="1">
        <v>2751480</v>
      </c>
      <c r="B32" s="1">
        <v>2413728</v>
      </c>
      <c r="C32" s="1">
        <v>2077256</v>
      </c>
      <c r="D32" s="1">
        <v>1729817</v>
      </c>
      <c r="E32" s="1">
        <v>2283087</v>
      </c>
      <c r="G32">
        <f t="shared" si="1"/>
        <v>2751.48</v>
      </c>
      <c r="H32">
        <f t="shared" si="2"/>
        <v>2413.7280000000001</v>
      </c>
      <c r="I32">
        <f t="shared" si="3"/>
        <v>2077.2559999999999</v>
      </c>
      <c r="J32">
        <f t="shared" si="4"/>
        <v>1729.817</v>
      </c>
      <c r="K32">
        <f t="shared" si="5"/>
        <v>2283.087</v>
      </c>
      <c r="M32">
        <f t="shared" si="6"/>
        <v>2293.4679999999998</v>
      </c>
      <c r="N32">
        <f t="shared" si="9"/>
        <v>1929.498</v>
      </c>
      <c r="O32">
        <f t="shared" si="10"/>
        <v>1582.33</v>
      </c>
      <c r="P32">
        <f t="shared" si="7"/>
        <v>1256.9159999999999</v>
      </c>
      <c r="Q32">
        <f t="shared" si="8"/>
        <v>1789.075</v>
      </c>
      <c r="S32">
        <f t="shared" si="11"/>
        <v>1770.2574</v>
      </c>
      <c r="T32">
        <f t="shared" si="12"/>
        <v>386.74833656242077</v>
      </c>
    </row>
    <row r="33" spans="1:21" x14ac:dyDescent="0.25">
      <c r="A33" s="1">
        <v>2928414</v>
      </c>
      <c r="B33" s="1">
        <v>2560990</v>
      </c>
      <c r="C33" s="1">
        <v>2218733</v>
      </c>
      <c r="D33" s="1">
        <v>1839830</v>
      </c>
      <c r="E33" s="1">
        <v>2225200</v>
      </c>
      <c r="G33">
        <f t="shared" si="1"/>
        <v>2928.4140000000002</v>
      </c>
      <c r="H33">
        <f t="shared" si="2"/>
        <v>2560.9899999999998</v>
      </c>
      <c r="I33">
        <f t="shared" si="3"/>
        <v>2218.7330000000002</v>
      </c>
      <c r="J33">
        <f t="shared" si="4"/>
        <v>1839.83</v>
      </c>
      <c r="K33">
        <f t="shared" si="5"/>
        <v>2225.1999999999998</v>
      </c>
      <c r="M33">
        <f t="shared" si="6"/>
        <v>2470.402</v>
      </c>
      <c r="N33">
        <f t="shared" si="9"/>
        <v>2076.7599999999998</v>
      </c>
      <c r="O33">
        <f t="shared" si="10"/>
        <v>1723.8070000000002</v>
      </c>
      <c r="P33">
        <f t="shared" si="7"/>
        <v>1366.9289999999999</v>
      </c>
      <c r="Q33">
        <f t="shared" si="8"/>
        <v>1731.1879999999999</v>
      </c>
      <c r="S33">
        <f t="shared" si="11"/>
        <v>1873.8172000000002</v>
      </c>
      <c r="T33">
        <f t="shared" si="12"/>
        <v>417.39699320874212</v>
      </c>
    </row>
    <row r="34" spans="1:21" x14ac:dyDescent="0.25">
      <c r="A34" s="1">
        <v>2695665</v>
      </c>
      <c r="B34" s="1">
        <v>2408328</v>
      </c>
      <c r="C34" s="1">
        <v>2394617</v>
      </c>
      <c r="D34" s="1">
        <v>1848138</v>
      </c>
      <c r="E34" s="1">
        <v>2129092</v>
      </c>
      <c r="G34">
        <f t="shared" si="1"/>
        <v>2695.665</v>
      </c>
      <c r="H34">
        <f t="shared" si="2"/>
        <v>2408.328</v>
      </c>
      <c r="I34">
        <f t="shared" si="3"/>
        <v>2394.6170000000002</v>
      </c>
      <c r="J34">
        <f t="shared" si="4"/>
        <v>1848.1379999999999</v>
      </c>
      <c r="K34">
        <f t="shared" si="5"/>
        <v>2129.0920000000001</v>
      </c>
      <c r="M34">
        <f t="shared" si="6"/>
        <v>2237.6529999999998</v>
      </c>
      <c r="N34">
        <f t="shared" si="9"/>
        <v>1924.098</v>
      </c>
      <c r="O34">
        <f t="shared" si="10"/>
        <v>1899.6910000000003</v>
      </c>
      <c r="P34">
        <f t="shared" si="7"/>
        <v>1375.2369999999999</v>
      </c>
      <c r="Q34">
        <f t="shared" si="8"/>
        <v>1635.0800000000002</v>
      </c>
      <c r="S34">
        <f t="shared" si="11"/>
        <v>1814.3518000000004</v>
      </c>
      <c r="T34">
        <f>STDEV(M34:Q34)</f>
        <v>325.37328533808528</v>
      </c>
    </row>
    <row r="35" spans="1:21" x14ac:dyDescent="0.25">
      <c r="A35" s="1"/>
      <c r="C35" s="1">
        <v>2509161</v>
      </c>
      <c r="E35" s="1"/>
      <c r="G35" s="1"/>
      <c r="I35">
        <f t="shared" si="3"/>
        <v>2509.1610000000001</v>
      </c>
      <c r="O35">
        <f t="shared" si="10"/>
        <v>2014.2350000000001</v>
      </c>
    </row>
    <row r="36" spans="1:21" x14ac:dyDescent="0.25">
      <c r="D36" s="1"/>
      <c r="G36" s="1"/>
      <c r="H36" s="1"/>
      <c r="I36" s="1"/>
    </row>
    <row r="37" spans="1:21" x14ac:dyDescent="0.25">
      <c r="D37" s="1"/>
      <c r="G37" s="1"/>
    </row>
    <row r="38" spans="1:21" x14ac:dyDescent="0.25">
      <c r="D38" s="1"/>
      <c r="G38" s="1"/>
    </row>
    <row r="39" spans="1:21" x14ac:dyDescent="0.25">
      <c r="D39" s="1"/>
    </row>
    <row r="40" spans="1:21" x14ac:dyDescent="0.25">
      <c r="D40" s="1"/>
      <c r="U40" s="1"/>
    </row>
    <row r="41" spans="1:21" x14ac:dyDescent="0.25">
      <c r="D41" s="1"/>
      <c r="U41" s="1"/>
    </row>
    <row r="42" spans="1:21" x14ac:dyDescent="0.25">
      <c r="E42" s="1"/>
      <c r="U42" s="1"/>
    </row>
    <row r="43" spans="1:21" x14ac:dyDescent="0.25">
      <c r="E43" s="1"/>
      <c r="U43" s="1"/>
    </row>
    <row r="44" spans="1:21" x14ac:dyDescent="0.25">
      <c r="E44" s="1"/>
      <c r="U44" s="1"/>
    </row>
    <row r="45" spans="1:21" x14ac:dyDescent="0.25">
      <c r="E45" s="1"/>
    </row>
    <row r="46" spans="1:21" x14ac:dyDescent="0.25">
      <c r="E46" s="1"/>
    </row>
    <row r="47" spans="1:21" x14ac:dyDescent="0.25">
      <c r="E47" s="1"/>
    </row>
    <row r="48" spans="1:21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</sheetData>
  <conditionalFormatting sqref="C1:F1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F1048576 F3 C3:C36 F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6:H1048576 D2:D3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6:J1048576 E2:E34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B1048576 A2:A34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:I38 J36 G35 B36:B1048576 D36:E38 E35 A3:B34 D39:I42 D43:J1048576 C1:F1 A2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6:D1048576 B3:B34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:L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:L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Q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:Q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68B65-D38B-488E-BB43-DF1887CAF5B0}">
  <dimension ref="A1:I32"/>
  <sheetViews>
    <sheetView topLeftCell="A3" zoomScale="90" zoomScaleNormal="90" workbookViewId="0">
      <selection activeCell="I4" sqref="I4:I32"/>
    </sheetView>
  </sheetViews>
  <sheetFormatPr defaultColWidth="8.85546875" defaultRowHeight="15" x14ac:dyDescent="0.25"/>
  <cols>
    <col min="1" max="10" width="17.7109375" customWidth="1"/>
  </cols>
  <sheetData>
    <row r="1" spans="1:9" x14ac:dyDescent="0.25">
      <c r="B1" s="10" t="s">
        <v>2</v>
      </c>
      <c r="C1" s="10"/>
      <c r="D1" s="10"/>
      <c r="E1" s="10"/>
      <c r="F1" s="10" t="s">
        <v>3</v>
      </c>
      <c r="G1" s="10"/>
      <c r="H1" s="10"/>
      <c r="I1" s="10"/>
    </row>
    <row r="2" spans="1:9" x14ac:dyDescent="0.25">
      <c r="B2" t="s">
        <v>0</v>
      </c>
      <c r="D2" t="s">
        <v>1</v>
      </c>
      <c r="F2" t="s">
        <v>0</v>
      </c>
      <c r="H2" t="s">
        <v>1</v>
      </c>
    </row>
    <row r="3" spans="1:9" x14ac:dyDescent="0.25">
      <c r="B3" t="s">
        <v>5</v>
      </c>
      <c r="C3" t="s">
        <v>4</v>
      </c>
      <c r="D3" t="s">
        <v>5</v>
      </c>
      <c r="E3" t="s">
        <v>4</v>
      </c>
      <c r="F3" t="s">
        <v>5</v>
      </c>
      <c r="G3" t="s">
        <v>4</v>
      </c>
      <c r="H3" t="s">
        <v>5</v>
      </c>
      <c r="I3" t="s">
        <v>4</v>
      </c>
    </row>
    <row r="4" spans="1:9" x14ac:dyDescent="0.25">
      <c r="A4">
        <v>1</v>
      </c>
      <c r="B4">
        <v>1373.2726</v>
      </c>
      <c r="C4">
        <v>1787.3373999999999</v>
      </c>
      <c r="D4">
        <v>197.12461080950752</v>
      </c>
      <c r="E4">
        <v>517.26780413514996</v>
      </c>
      <c r="F4">
        <v>801.12159999999994</v>
      </c>
      <c r="G4" s="5">
        <v>2219.8065999999999</v>
      </c>
      <c r="H4">
        <v>149.74814936853159</v>
      </c>
      <c r="I4" s="6">
        <v>213.15832851380685</v>
      </c>
    </row>
    <row r="5" spans="1:9" x14ac:dyDescent="0.25">
      <c r="A5">
        <f>A4+1</f>
        <v>2</v>
      </c>
      <c r="B5">
        <v>1403.4656</v>
      </c>
      <c r="C5">
        <v>1794.9749999999999</v>
      </c>
      <c r="D5">
        <v>222.22297794737565</v>
      </c>
      <c r="E5">
        <v>558.50732438035232</v>
      </c>
      <c r="F5">
        <v>825.56500000000005</v>
      </c>
      <c r="G5" s="5">
        <v>2205.2608</v>
      </c>
      <c r="H5">
        <v>132.96674693320884</v>
      </c>
      <c r="I5" s="6">
        <v>234.46804885463607</v>
      </c>
    </row>
    <row r="6" spans="1:9" x14ac:dyDescent="0.25">
      <c r="A6">
        <f t="shared" ref="A6:A32" si="0">A5+1</f>
        <v>3</v>
      </c>
      <c r="B6" s="2">
        <v>1407.441</v>
      </c>
      <c r="C6" s="3">
        <v>1781.5668000000001</v>
      </c>
      <c r="D6" s="3">
        <v>243.22730118964853</v>
      </c>
      <c r="E6" s="3">
        <v>418.14271165978749</v>
      </c>
      <c r="F6" s="3">
        <v>859.72239999999999</v>
      </c>
      <c r="G6" s="5">
        <v>2236.8482000000004</v>
      </c>
      <c r="H6" s="3">
        <v>142.57796449416736</v>
      </c>
      <c r="I6" s="6">
        <v>209.27030521242136</v>
      </c>
    </row>
    <row r="7" spans="1:9" x14ac:dyDescent="0.25">
      <c r="A7">
        <f t="shared" si="0"/>
        <v>4</v>
      </c>
      <c r="B7" s="4">
        <v>1446.1134</v>
      </c>
      <c r="C7" s="5">
        <v>1796.2998</v>
      </c>
      <c r="D7" s="5">
        <v>256.21969221119559</v>
      </c>
      <c r="E7" s="5">
        <v>359.38429793912837</v>
      </c>
      <c r="F7" s="5">
        <v>857.69759999999997</v>
      </c>
      <c r="G7" s="5">
        <v>2249.8973999999998</v>
      </c>
      <c r="H7" s="5">
        <v>147.81177994598417</v>
      </c>
      <c r="I7" s="6">
        <v>171.37840163451168</v>
      </c>
    </row>
    <row r="8" spans="1:9" x14ac:dyDescent="0.25">
      <c r="A8">
        <f t="shared" si="0"/>
        <v>5</v>
      </c>
      <c r="B8" s="4">
        <v>1399.2246</v>
      </c>
      <c r="C8" s="5">
        <v>1787.6496000000002</v>
      </c>
      <c r="D8" s="5">
        <v>291.9930445246938</v>
      </c>
      <c r="E8" s="5">
        <v>307.61369660062246</v>
      </c>
      <c r="F8" s="5">
        <v>861.10900000000004</v>
      </c>
      <c r="G8" s="5">
        <v>2211.4677999999999</v>
      </c>
      <c r="H8" s="5">
        <v>131.884124234117</v>
      </c>
      <c r="I8" s="6">
        <v>147.65175705083905</v>
      </c>
    </row>
    <row r="9" spans="1:9" x14ac:dyDescent="0.25">
      <c r="A9">
        <f t="shared" si="0"/>
        <v>6</v>
      </c>
      <c r="B9" s="4">
        <v>1405.9743999999998</v>
      </c>
      <c r="C9" s="5">
        <v>1852.9394</v>
      </c>
      <c r="D9" s="5">
        <v>300.70799014126612</v>
      </c>
      <c r="E9" s="5">
        <v>330.31015142181116</v>
      </c>
      <c r="F9" s="5">
        <v>836.49739999999997</v>
      </c>
      <c r="G9" s="5">
        <v>2229.3707999999997</v>
      </c>
      <c r="H9" s="5">
        <v>131.64820421600916</v>
      </c>
      <c r="I9" s="6">
        <v>201.66248341771453</v>
      </c>
    </row>
    <row r="10" spans="1:9" x14ac:dyDescent="0.25">
      <c r="A10">
        <f t="shared" si="0"/>
        <v>7</v>
      </c>
      <c r="B10" s="4">
        <v>1406.4768000000001</v>
      </c>
      <c r="C10" s="5">
        <v>1849.4868000000001</v>
      </c>
      <c r="D10" s="5">
        <v>264.93286431792524</v>
      </c>
      <c r="E10" s="5">
        <v>267.59970039818836</v>
      </c>
      <c r="F10" s="5">
        <v>816.21019999999999</v>
      </c>
      <c r="G10" s="5">
        <v>2211.9712000000004</v>
      </c>
      <c r="H10" s="5">
        <v>109.58549410254967</v>
      </c>
      <c r="I10" s="6">
        <v>135.77419035000725</v>
      </c>
    </row>
    <row r="11" spans="1:9" x14ac:dyDescent="0.25">
      <c r="A11">
        <f t="shared" si="0"/>
        <v>8</v>
      </c>
      <c r="B11" s="4">
        <v>1395.6882000000001</v>
      </c>
      <c r="C11" s="5">
        <v>1926.9770000000001</v>
      </c>
      <c r="D11" s="5">
        <v>272.53371801613872</v>
      </c>
      <c r="E11" s="5">
        <v>323.16038884971653</v>
      </c>
      <c r="F11" s="5">
        <v>823.61419999999998</v>
      </c>
      <c r="G11" s="5">
        <v>2223.9059999999999</v>
      </c>
      <c r="H11" s="5">
        <v>106.31433228027137</v>
      </c>
      <c r="I11" s="6">
        <v>131.99617329491034</v>
      </c>
    </row>
    <row r="12" spans="1:9" x14ac:dyDescent="0.25">
      <c r="A12">
        <f t="shared" si="0"/>
        <v>9</v>
      </c>
      <c r="B12" s="4">
        <v>1431.6623999999999</v>
      </c>
      <c r="C12" s="5">
        <v>2026.9341999999999</v>
      </c>
      <c r="D12" s="5">
        <v>269.97410844616155</v>
      </c>
      <c r="E12" s="5">
        <v>441.21828567750924</v>
      </c>
      <c r="F12" s="5">
        <v>833.91680000000008</v>
      </c>
      <c r="G12" s="5">
        <v>2248.7832000000003</v>
      </c>
      <c r="H12" s="5">
        <v>91.949565821160903</v>
      </c>
      <c r="I12" s="6">
        <v>193.15757312282634</v>
      </c>
    </row>
    <row r="13" spans="1:9" x14ac:dyDescent="0.25">
      <c r="A13">
        <f t="shared" si="0"/>
        <v>10</v>
      </c>
      <c r="B13" s="4">
        <v>1568.8201999999999</v>
      </c>
      <c r="C13" s="5">
        <v>2204.8467999999998</v>
      </c>
      <c r="D13" s="5">
        <v>328.05360719202616</v>
      </c>
      <c r="E13" s="5">
        <v>623.5348780539066</v>
      </c>
      <c r="F13" s="5">
        <v>842.67439999999999</v>
      </c>
      <c r="G13" s="5">
        <v>2257.1950000000002</v>
      </c>
      <c r="H13" s="5">
        <v>88.082478719095988</v>
      </c>
      <c r="I13" s="6">
        <v>221.5846875982183</v>
      </c>
    </row>
    <row r="14" spans="1:9" x14ac:dyDescent="0.25">
      <c r="A14">
        <f t="shared" si="0"/>
        <v>11</v>
      </c>
      <c r="B14" s="4">
        <v>1739.4556</v>
      </c>
      <c r="C14" s="5">
        <v>2304.5293999999999</v>
      </c>
      <c r="D14" s="5">
        <v>437.55375392607453</v>
      </c>
      <c r="E14" s="5">
        <v>728.2994239279609</v>
      </c>
      <c r="F14" s="5">
        <v>843.16079999999999</v>
      </c>
      <c r="G14" s="5">
        <v>2267.8527999999997</v>
      </c>
      <c r="H14" s="5">
        <v>144.35019036253451</v>
      </c>
      <c r="I14" s="6">
        <v>126.03957612670712</v>
      </c>
    </row>
    <row r="15" spans="1:9" x14ac:dyDescent="0.25">
      <c r="A15">
        <f t="shared" si="0"/>
        <v>12</v>
      </c>
      <c r="B15" s="4">
        <v>1856.5239999999999</v>
      </c>
      <c r="C15" s="5">
        <v>2513.3752000000004</v>
      </c>
      <c r="D15" s="5">
        <v>527.74041931474233</v>
      </c>
      <c r="E15" s="5">
        <v>753.76538592966722</v>
      </c>
      <c r="F15" s="5">
        <v>847.09199999999998</v>
      </c>
      <c r="G15" s="5">
        <v>2262.3417999999997</v>
      </c>
      <c r="H15" s="5">
        <v>168.28105527212503</v>
      </c>
      <c r="I15" s="6">
        <v>186.80692517998364</v>
      </c>
    </row>
    <row r="16" spans="1:9" x14ac:dyDescent="0.25">
      <c r="A16">
        <f t="shared" si="0"/>
        <v>13</v>
      </c>
      <c r="B16" s="4">
        <v>1843.8733999999999</v>
      </c>
      <c r="C16" s="5">
        <v>2877.3667999999998</v>
      </c>
      <c r="D16" s="5">
        <v>534.3184713841548</v>
      </c>
      <c r="E16" s="5">
        <v>683.02985805138792</v>
      </c>
      <c r="F16" s="5">
        <v>892.34019999999998</v>
      </c>
      <c r="G16" s="5">
        <v>2284.6938</v>
      </c>
      <c r="H16" s="5">
        <v>100.81014238011943</v>
      </c>
      <c r="I16" s="6">
        <v>278.01556596115296</v>
      </c>
    </row>
    <row r="17" spans="1:9" x14ac:dyDescent="0.25">
      <c r="A17">
        <f t="shared" si="0"/>
        <v>14</v>
      </c>
      <c r="B17" s="4">
        <v>1863.029</v>
      </c>
      <c r="C17" s="5">
        <v>3008.9282000000003</v>
      </c>
      <c r="D17" s="5">
        <v>421.77782889336419</v>
      </c>
      <c r="E17" s="5">
        <v>634.32130710563331</v>
      </c>
      <c r="F17" s="5">
        <v>843.81240000000003</v>
      </c>
      <c r="G17" s="5">
        <v>2288.8789999999999</v>
      </c>
      <c r="H17" s="5">
        <v>81.259584605755876</v>
      </c>
      <c r="I17" s="6">
        <v>294.72978888551461</v>
      </c>
    </row>
    <row r="18" spans="1:9" x14ac:dyDescent="0.25">
      <c r="A18">
        <f t="shared" si="0"/>
        <v>15</v>
      </c>
      <c r="B18" s="4">
        <v>1926.0286000000001</v>
      </c>
      <c r="C18" s="5">
        <v>3050.5023999999999</v>
      </c>
      <c r="D18" s="5">
        <v>370.02995517430725</v>
      </c>
      <c r="E18" s="5">
        <v>680.93536317502321</v>
      </c>
      <c r="F18" s="5">
        <v>859.63760000000002</v>
      </c>
      <c r="G18" s="5">
        <v>2227.1284000000001</v>
      </c>
      <c r="H18" s="5">
        <v>90.971593425090674</v>
      </c>
      <c r="I18" s="6">
        <v>259.33310677254417</v>
      </c>
    </row>
    <row r="19" spans="1:9" x14ac:dyDescent="0.25">
      <c r="A19">
        <f t="shared" si="0"/>
        <v>16</v>
      </c>
      <c r="B19" s="4">
        <v>1913.5221999999999</v>
      </c>
      <c r="C19" s="5">
        <v>2789.5207999999998</v>
      </c>
      <c r="D19" s="5">
        <v>358.40528482599166</v>
      </c>
      <c r="E19" s="5">
        <v>621.42230017814711</v>
      </c>
      <c r="F19" s="5">
        <v>863.18340000000001</v>
      </c>
      <c r="G19" s="5">
        <v>2259.7586000000001</v>
      </c>
      <c r="H19" s="5">
        <v>111.05178482942112</v>
      </c>
      <c r="I19" s="6">
        <v>314.78930965218592</v>
      </c>
    </row>
    <row r="20" spans="1:9" x14ac:dyDescent="0.25">
      <c r="A20">
        <f t="shared" si="0"/>
        <v>17</v>
      </c>
      <c r="B20" s="4">
        <v>1881.3096</v>
      </c>
      <c r="C20" s="5">
        <v>2580.1482000000001</v>
      </c>
      <c r="D20" s="5">
        <v>312.3955941595525</v>
      </c>
      <c r="E20" s="5">
        <v>564.068599483875</v>
      </c>
      <c r="F20" s="5">
        <v>865.13159999999993</v>
      </c>
      <c r="G20" s="5">
        <v>2323.0942</v>
      </c>
      <c r="H20" s="5">
        <v>88.834854625310228</v>
      </c>
      <c r="I20" s="6">
        <v>321.70314085924025</v>
      </c>
    </row>
    <row r="21" spans="1:9" x14ac:dyDescent="0.25">
      <c r="A21">
        <f t="shared" si="0"/>
        <v>18</v>
      </c>
      <c r="B21" s="4">
        <v>1813.5188000000001</v>
      </c>
      <c r="C21" s="5">
        <v>2502.7786000000001</v>
      </c>
      <c r="D21" s="5">
        <v>304.75695382419116</v>
      </c>
      <c r="E21" s="5">
        <v>597.17293904722419</v>
      </c>
      <c r="F21" s="5">
        <v>872.8291999999999</v>
      </c>
      <c r="G21" s="5">
        <v>2301.2734</v>
      </c>
      <c r="H21" s="5">
        <v>97.535935960547391</v>
      </c>
      <c r="I21" s="6">
        <v>327.80762795090629</v>
      </c>
    </row>
    <row r="22" spans="1:9" x14ac:dyDescent="0.25">
      <c r="A22">
        <f t="shared" si="0"/>
        <v>19</v>
      </c>
      <c r="B22" s="4">
        <v>1763.9053999999999</v>
      </c>
      <c r="C22" s="5">
        <v>2356.6912000000002</v>
      </c>
      <c r="D22" s="5">
        <v>334.21684515490807</v>
      </c>
      <c r="E22" s="5">
        <v>487.89770013057063</v>
      </c>
      <c r="F22" s="5">
        <v>888.58780000000002</v>
      </c>
      <c r="G22" s="7">
        <v>2264.9017999999996</v>
      </c>
      <c r="H22" s="5">
        <v>104.57966383432274</v>
      </c>
      <c r="I22" s="8">
        <v>386.0461545498157</v>
      </c>
    </row>
    <row r="23" spans="1:9" x14ac:dyDescent="0.25">
      <c r="A23">
        <f t="shared" si="0"/>
        <v>20</v>
      </c>
      <c r="B23" s="4">
        <v>1733.7648000000002</v>
      </c>
      <c r="C23" s="5">
        <v>2314.7046</v>
      </c>
      <c r="D23" s="5">
        <v>300.71467674558255</v>
      </c>
      <c r="E23" s="5">
        <v>495.92359966712598</v>
      </c>
      <c r="F23" s="5">
        <v>909.08580000000006</v>
      </c>
      <c r="G23">
        <v>2200.1012000000001</v>
      </c>
      <c r="H23" s="5">
        <v>115.00624018373938</v>
      </c>
      <c r="I23">
        <v>395.47623536275881</v>
      </c>
    </row>
    <row r="24" spans="1:9" x14ac:dyDescent="0.25">
      <c r="A24">
        <f t="shared" si="0"/>
        <v>21</v>
      </c>
      <c r="B24" s="4">
        <v>1741.8209999999999</v>
      </c>
      <c r="C24" s="5">
        <v>2297.2853999999998</v>
      </c>
      <c r="D24" s="5">
        <v>348.66796276185164</v>
      </c>
      <c r="E24" s="5">
        <v>383.10001049634519</v>
      </c>
      <c r="F24" s="5">
        <v>923.65559999999994</v>
      </c>
      <c r="G24">
        <v>2274.9656</v>
      </c>
      <c r="H24" s="5">
        <v>98.465283452087817</v>
      </c>
      <c r="I24">
        <v>374.36680184385983</v>
      </c>
    </row>
    <row r="25" spans="1:9" x14ac:dyDescent="0.25">
      <c r="A25">
        <f t="shared" si="0"/>
        <v>22</v>
      </c>
      <c r="B25" s="9">
        <v>1698.0509999999999</v>
      </c>
      <c r="C25" s="7">
        <v>2302.9186</v>
      </c>
      <c r="D25" s="7">
        <v>322.80717073277663</v>
      </c>
      <c r="E25" s="7">
        <v>330.90184729055198</v>
      </c>
      <c r="F25" s="7">
        <v>934.28340000000003</v>
      </c>
      <c r="G25">
        <v>2249.5757999999996</v>
      </c>
      <c r="H25" s="7">
        <v>96.269412495870142</v>
      </c>
      <c r="I25">
        <v>404.27967428835723</v>
      </c>
    </row>
    <row r="26" spans="1:9" x14ac:dyDescent="0.25">
      <c r="A26">
        <f t="shared" si="0"/>
        <v>23</v>
      </c>
      <c r="B26" s="5">
        <v>1668.5074</v>
      </c>
      <c r="C26">
        <v>2327.1183999999998</v>
      </c>
      <c r="D26">
        <v>328.82444542232537</v>
      </c>
      <c r="E26">
        <v>367.02152225557535</v>
      </c>
      <c r="F26">
        <v>927.74040000000002</v>
      </c>
      <c r="G26">
        <v>2305.2816000000003</v>
      </c>
      <c r="H26">
        <v>82.696828166502257</v>
      </c>
      <c r="I26">
        <v>410.63344794025221</v>
      </c>
    </row>
    <row r="27" spans="1:9" x14ac:dyDescent="0.25">
      <c r="A27">
        <f t="shared" si="0"/>
        <v>24</v>
      </c>
      <c r="B27" s="5">
        <v>1691.9396000000002</v>
      </c>
      <c r="C27">
        <v>2384.172</v>
      </c>
      <c r="D27">
        <v>362.64648757129828</v>
      </c>
      <c r="E27">
        <v>331.34790571618225</v>
      </c>
      <c r="F27">
        <v>911.80959999999993</v>
      </c>
      <c r="G27">
        <v>2314.7682</v>
      </c>
      <c r="H27">
        <v>104.46550984080847</v>
      </c>
      <c r="I27">
        <v>311.55515109399198</v>
      </c>
    </row>
    <row r="28" spans="1:9" x14ac:dyDescent="0.25">
      <c r="A28">
        <f t="shared" si="0"/>
        <v>25</v>
      </c>
      <c r="B28" s="5">
        <v>1669.9841999999999</v>
      </c>
      <c r="C28">
        <v>2432.7112000000002</v>
      </c>
      <c r="D28">
        <v>261.42966299025863</v>
      </c>
      <c r="E28">
        <v>363.68113897506453</v>
      </c>
      <c r="F28">
        <v>930.03160000000003</v>
      </c>
      <c r="G28">
        <v>2303.7428</v>
      </c>
      <c r="H28">
        <v>127.26535604515492</v>
      </c>
      <c r="I28">
        <v>356.94072669730502</v>
      </c>
    </row>
    <row r="29" spans="1:9" x14ac:dyDescent="0.25">
      <c r="A29">
        <f t="shared" si="0"/>
        <v>26</v>
      </c>
      <c r="B29">
        <v>1649.9443999999999</v>
      </c>
      <c r="C29">
        <v>2498.4290000000001</v>
      </c>
      <c r="D29">
        <v>191.61213793703101</v>
      </c>
      <c r="E29">
        <v>495.79411119687575</v>
      </c>
      <c r="F29">
        <v>950.95</v>
      </c>
      <c r="G29">
        <v>2256.6276000000003</v>
      </c>
      <c r="H29">
        <v>131.00597159862599</v>
      </c>
      <c r="I29">
        <v>331.91895425284133</v>
      </c>
    </row>
    <row r="30" spans="1:9" x14ac:dyDescent="0.25">
      <c r="A30">
        <f t="shared" si="0"/>
        <v>27</v>
      </c>
      <c r="B30">
        <v>1616.9753999999998</v>
      </c>
      <c r="C30">
        <v>2394.9802</v>
      </c>
      <c r="D30">
        <v>247.0590350620673</v>
      </c>
      <c r="E30">
        <v>502.32721118330852</v>
      </c>
      <c r="F30">
        <v>973.61599999999999</v>
      </c>
      <c r="G30">
        <v>2251.0736000000002</v>
      </c>
      <c r="H30">
        <v>159.97884452483083</v>
      </c>
      <c r="I30">
        <v>380.72591121868737</v>
      </c>
    </row>
    <row r="31" spans="1:9" x14ac:dyDescent="0.25">
      <c r="A31">
        <f t="shared" si="0"/>
        <v>28</v>
      </c>
      <c r="B31">
        <v>1602.9684</v>
      </c>
      <c r="C31">
        <v>2253.4056</v>
      </c>
      <c r="D31">
        <v>251.91414452904345</v>
      </c>
      <c r="E31">
        <v>440.82905172787764</v>
      </c>
      <c r="F31">
        <v>995.32180000000005</v>
      </c>
      <c r="G31">
        <v>2354.6333999999997</v>
      </c>
      <c r="H31">
        <v>95.615168716579689</v>
      </c>
      <c r="I31">
        <v>409.89379347191857</v>
      </c>
    </row>
    <row r="32" spans="1:9" x14ac:dyDescent="0.25">
      <c r="A32">
        <f t="shared" si="0"/>
        <v>29</v>
      </c>
      <c r="B32">
        <v>1608.7284</v>
      </c>
      <c r="C32">
        <v>2119.5632000000001</v>
      </c>
      <c r="D32">
        <v>296.45947049605246</v>
      </c>
      <c r="E32">
        <v>356.99276051721301</v>
      </c>
      <c r="F32">
        <v>959.24400000000003</v>
      </c>
      <c r="G32">
        <v>2295.1680000000001</v>
      </c>
      <c r="H32">
        <v>138.34420596288086</v>
      </c>
      <c r="I32">
        <v>320.35534757749872</v>
      </c>
    </row>
  </sheetData>
  <mergeCells count="2">
    <mergeCell ref="B1:E1"/>
    <mergeCell ref="F1:I1"/>
  </mergeCells>
  <conditionalFormatting sqref="B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</vt:lpstr>
      <vt:lpstr>Auxin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2020-05-15T09:05:40Z</dcterms:modified>
</cp:coreProperties>
</file>